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/>
  </bookViews>
  <sheets>
    <sheet name="Investitionsanalyse" sheetId="1" r:id="rId1"/>
  </sheets>
  <calcPr calcId="171027"/>
</workbook>
</file>

<file path=xl/calcChain.xml><?xml version="1.0" encoding="utf-8"?>
<calcChain xmlns="http://schemas.openxmlformats.org/spreadsheetml/2006/main">
  <c r="B18" i="1" l="1"/>
  <c r="C18" i="1" s="1"/>
  <c r="B15" i="1"/>
  <c r="B13" i="1"/>
  <c r="B16" i="1" s="1"/>
  <c r="I11" i="1"/>
  <c r="H11" i="1"/>
  <c r="G11" i="1"/>
  <c r="F11" i="1"/>
  <c r="E11" i="1"/>
  <c r="D11" i="1"/>
  <c r="C11" i="1"/>
  <c r="B11" i="1"/>
  <c r="B10" i="1"/>
  <c r="C13" i="1" l="1"/>
  <c r="C16" i="1" s="1"/>
  <c r="C20" i="1" s="1"/>
  <c r="D18" i="1"/>
  <c r="B20" i="1"/>
  <c r="C10" i="1"/>
  <c r="D13" i="1"/>
  <c r="B21" i="1" l="1"/>
  <c r="D16" i="1"/>
  <c r="E13" i="1"/>
  <c r="D20" i="1"/>
  <c r="E18" i="1"/>
  <c r="D10" i="1"/>
  <c r="E16" i="1" l="1"/>
  <c r="E20" i="1" s="1"/>
  <c r="F13" i="1"/>
  <c r="E10" i="1"/>
  <c r="F18" i="1"/>
  <c r="C21" i="1"/>
  <c r="D21" i="1" l="1"/>
  <c r="F10" i="1"/>
  <c r="G18" i="1"/>
  <c r="F20" i="1"/>
  <c r="F16" i="1"/>
  <c r="G13" i="1"/>
  <c r="G16" i="1" l="1"/>
  <c r="G20" i="1" s="1"/>
  <c r="H13" i="1"/>
  <c r="H18" i="1"/>
  <c r="E21" i="1"/>
  <c r="G10" i="1"/>
  <c r="H10" i="1" l="1"/>
  <c r="I18" i="1"/>
  <c r="F21" i="1"/>
  <c r="H16" i="1"/>
  <c r="H20" i="1" s="1"/>
  <c r="I13" i="1"/>
  <c r="I16" i="1" s="1"/>
  <c r="G21" i="1" l="1"/>
  <c r="I10" i="1"/>
  <c r="I20" i="1"/>
  <c r="H21" i="1" l="1"/>
  <c r="I21" i="1" l="1"/>
</calcChain>
</file>

<file path=xl/sharedStrings.xml><?xml version="1.0" encoding="utf-8"?>
<sst xmlns="http://schemas.openxmlformats.org/spreadsheetml/2006/main" count="18" uniqueCount="18">
  <si>
    <t>Investitionsrechnung der Movement GmbH</t>
  </si>
  <si>
    <t>zur Anschaffung einer neuen Fertigungsanlage</t>
  </si>
  <si>
    <t>Projektdaten</t>
  </si>
  <si>
    <t>Anschaffungsjahr</t>
  </si>
  <si>
    <t>Energiekosten jährlich</t>
  </si>
  <si>
    <t>Anschaffungskosten</t>
  </si>
  <si>
    <t>Mitarbeiterschulung einmalig</t>
  </si>
  <si>
    <t>Nutzungsdauer in Jahren</t>
  </si>
  <si>
    <t>Gesparte Personalkosten</t>
  </si>
  <si>
    <t>jährliche Preissteigerung</t>
  </si>
  <si>
    <t>lin. Abschreibung zur Information</t>
  </si>
  <si>
    <t>Energiekosten</t>
  </si>
  <si>
    <t>Wartung</t>
  </si>
  <si>
    <t>Mitarbeiterschulung</t>
  </si>
  <si>
    <t>Summe  der Ausgaben pro Periode</t>
  </si>
  <si>
    <t>Einsparungen</t>
  </si>
  <si>
    <t>Kapitalrückfluss</t>
  </si>
  <si>
    <t>Saldo Kapitaleinsatz/-rückfluss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</si>
</sst>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&quot;-&quot;??\ [$€-1]_-"/>
    <numFmt numFmtId="165" formatCode="#,##0.00\ [$€-1];\-#,##0.00\ [$€-1]"/>
    <numFmt numFmtId="166" formatCode="_(&quot;€&quot;* #,##0.00_);_(&quot;€&quot;* \(#,##0.00\);_(&quot;€&quot;* &quot;-&quot;??_);_(@_)"/>
    <numFmt numFmtId="167" formatCode="_-* #,##0.00\ &quot;DM&quot;_-;\-* #,##0.00\ &quot;DM&quot;_-;_-* &quot;-&quot;??\ &quot;DM&quot;_-;_-@_-"/>
  </numFmts>
  <fonts count="10" x14ac:knownFonts="1"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62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5" fillId="0" borderId="0" xfId="0" applyFont="1" applyFill="1"/>
    <xf numFmtId="0" fontId="5" fillId="0" borderId="0" xfId="0" applyFont="1"/>
    <xf numFmtId="0" fontId="6" fillId="2" borderId="0" xfId="0" applyFont="1" applyFill="1"/>
    <xf numFmtId="0" fontId="5" fillId="3" borderId="0" xfId="0" applyFont="1" applyFill="1" applyBorder="1" applyAlignment="1">
      <alignment horizontal="right"/>
    </xf>
    <xf numFmtId="0" fontId="7" fillId="3" borderId="0" xfId="0" applyFont="1" applyFill="1" applyBorder="1" applyAlignment="1" applyProtection="1">
      <alignment horizontal="center"/>
      <protection locked="0"/>
    </xf>
    <xf numFmtId="0" fontId="5" fillId="3" borderId="0" xfId="0" applyFont="1" applyFill="1"/>
    <xf numFmtId="165" fontId="7" fillId="3" borderId="0" xfId="2" applyNumberFormat="1" applyFont="1" applyFill="1" applyBorder="1" applyAlignment="1" applyProtection="1">
      <alignment horizontal="right"/>
      <protection locked="0"/>
    </xf>
    <xf numFmtId="0" fontId="5" fillId="3" borderId="0" xfId="0" applyFont="1" applyFill="1" applyAlignment="1">
      <alignment horizontal="right"/>
    </xf>
    <xf numFmtId="0" fontId="7" fillId="3" borderId="0" xfId="0" applyFont="1" applyFill="1" applyBorder="1" applyAlignment="1">
      <alignment horizontal="center"/>
    </xf>
    <xf numFmtId="9" fontId="7" fillId="3" borderId="0" xfId="0" applyNumberFormat="1" applyFont="1" applyFill="1" applyAlignment="1" applyProtection="1">
      <alignment horizontal="center"/>
      <protection locked="0"/>
    </xf>
    <xf numFmtId="0" fontId="8" fillId="0" borderId="0" xfId="0" applyFont="1" applyFill="1"/>
    <xf numFmtId="0" fontId="5" fillId="0" borderId="0" xfId="0" applyFont="1" applyFill="1" applyBorder="1"/>
    <xf numFmtId="0" fontId="7" fillId="2" borderId="1" xfId="0" applyFont="1" applyFill="1" applyBorder="1" applyAlignment="1">
      <alignment horizontal="center"/>
    </xf>
    <xf numFmtId="165" fontId="9" fillId="0" borderId="2" xfId="1" applyNumberFormat="1" applyFont="1" applyFill="1" applyBorder="1" applyAlignment="1"/>
    <xf numFmtId="166" fontId="5" fillId="0" borderId="0" xfId="1" applyFont="1"/>
    <xf numFmtId="165" fontId="5" fillId="0" borderId="2" xfId="1" applyNumberFormat="1" applyFont="1" applyFill="1" applyBorder="1" applyAlignment="1"/>
    <xf numFmtId="165" fontId="5" fillId="0" borderId="1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0" borderId="4" xfId="1" applyNumberFormat="1" applyFont="1" applyFill="1" applyBorder="1" applyAlignment="1"/>
    <xf numFmtId="0" fontId="5" fillId="0" borderId="5" xfId="0" applyFont="1" applyFill="1" applyBorder="1" applyAlignment="1">
      <alignment horizontal="right" wrapText="1"/>
    </xf>
    <xf numFmtId="165" fontId="5" fillId="0" borderId="6" xfId="1" applyNumberFormat="1" applyFont="1" applyFill="1" applyBorder="1" applyAlignment="1"/>
    <xf numFmtId="165" fontId="5" fillId="0" borderId="8" xfId="1" applyNumberFormat="1" applyFont="1" applyFill="1" applyBorder="1" applyAlignment="1"/>
    <xf numFmtId="165" fontId="8" fillId="0" borderId="0" xfId="1" applyNumberFormat="1" applyFont="1" applyFill="1" applyBorder="1" applyAlignment="1"/>
    <xf numFmtId="165" fontId="5" fillId="0" borderId="0" xfId="1" applyNumberFormat="1" applyFont="1" applyFill="1" applyBorder="1" applyAlignment="1"/>
    <xf numFmtId="0" fontId="5" fillId="0" borderId="1" xfId="0" applyFont="1" applyFill="1" applyBorder="1" applyAlignment="1">
      <alignment horizontal="right" vertical="center" wrapText="1"/>
    </xf>
    <xf numFmtId="165" fontId="8" fillId="0" borderId="2" xfId="1" applyNumberFormat="1" applyFont="1" applyFill="1" applyBorder="1" applyAlignment="1"/>
    <xf numFmtId="165" fontId="7" fillId="0" borderId="1" xfId="1" applyNumberFormat="1" applyFont="1" applyFill="1" applyBorder="1" applyAlignment="1"/>
    <xf numFmtId="167" fontId="7" fillId="0" borderId="0" xfId="0" applyNumberFormat="1" applyFont="1" applyFill="1"/>
    <xf numFmtId="167" fontId="5" fillId="0" borderId="0" xfId="0" applyNumberFormat="1" applyFont="1" applyFill="1"/>
    <xf numFmtId="166" fontId="5" fillId="0" borderId="0" xfId="1" applyFont="1" applyFill="1"/>
    <xf numFmtId="0" fontId="9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165" fontId="5" fillId="0" borderId="3" xfId="1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right" wrapText="1"/>
    </xf>
    <xf numFmtId="0" fontId="7" fillId="2" borderId="0" xfId="0" applyFont="1" applyFill="1" applyAlignment="1">
      <alignment horizontal="right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J12" sqref="J12"/>
    </sheetView>
  </sheetViews>
  <sheetFormatPr baseColWidth="10" defaultColWidth="11.5703125" defaultRowHeight="15" x14ac:dyDescent="0.25"/>
  <cols>
    <col min="1" max="1" width="22.5703125" style="6" customWidth="1"/>
    <col min="2" max="9" width="13.5703125" style="6" customWidth="1"/>
    <col min="10" max="16384" width="11.5703125" style="6"/>
  </cols>
  <sheetData>
    <row r="1" spans="1:9" s="3" customFormat="1" ht="18.75" x14ac:dyDescent="0.3">
      <c r="A1" s="4" t="s">
        <v>0</v>
      </c>
      <c r="B1" s="1"/>
      <c r="C1" s="2"/>
      <c r="D1" s="2"/>
      <c r="E1" s="2"/>
      <c r="F1" s="2"/>
      <c r="G1" s="2"/>
      <c r="H1" s="2"/>
      <c r="I1" s="2"/>
    </row>
    <row r="2" spans="1:9" x14ac:dyDescent="0.25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 ht="11.25" customHeight="1" x14ac:dyDescent="0.25">
      <c r="A3" s="5"/>
      <c r="B3" s="5"/>
      <c r="C3" s="5"/>
      <c r="D3" s="5"/>
      <c r="E3" s="5"/>
      <c r="F3" s="5"/>
      <c r="G3" s="5"/>
      <c r="H3" s="5"/>
      <c r="I3" s="5"/>
    </row>
    <row r="4" spans="1:9" x14ac:dyDescent="0.25">
      <c r="A4" s="40" t="s">
        <v>2</v>
      </c>
      <c r="B4" s="7"/>
      <c r="C4" s="7"/>
      <c r="D4" s="7"/>
      <c r="E4" s="7"/>
      <c r="F4" s="5"/>
      <c r="G4" s="5"/>
      <c r="H4" s="5"/>
      <c r="I4" s="5"/>
    </row>
    <row r="5" spans="1:9" x14ac:dyDescent="0.25">
      <c r="A5" s="8" t="s">
        <v>3</v>
      </c>
      <c r="B5" s="9">
        <v>2016</v>
      </c>
      <c r="C5" s="10"/>
      <c r="D5" s="8" t="s">
        <v>4</v>
      </c>
      <c r="E5" s="11">
        <v>5360</v>
      </c>
      <c r="F5" s="5"/>
      <c r="G5" s="5"/>
      <c r="H5" s="5"/>
      <c r="I5" s="5"/>
    </row>
    <row r="6" spans="1:9" x14ac:dyDescent="0.25">
      <c r="A6" s="8" t="s">
        <v>5</v>
      </c>
      <c r="B6" s="11">
        <v>290000</v>
      </c>
      <c r="C6" s="10"/>
      <c r="D6" s="12" t="s">
        <v>6</v>
      </c>
      <c r="E6" s="11">
        <v>13000</v>
      </c>
      <c r="F6" s="5"/>
      <c r="G6" s="5"/>
      <c r="H6" s="5"/>
      <c r="I6" s="5"/>
    </row>
    <row r="7" spans="1:9" x14ac:dyDescent="0.25">
      <c r="A7" s="8" t="s">
        <v>7</v>
      </c>
      <c r="B7" s="9">
        <v>8</v>
      </c>
      <c r="C7" s="10"/>
      <c r="D7" s="12" t="s">
        <v>8</v>
      </c>
      <c r="E7" s="11">
        <v>85000</v>
      </c>
      <c r="F7" s="5"/>
      <c r="G7" s="5"/>
      <c r="H7" s="5"/>
      <c r="I7" s="5"/>
    </row>
    <row r="8" spans="1:9" x14ac:dyDescent="0.25">
      <c r="A8" s="8"/>
      <c r="B8" s="13"/>
      <c r="C8" s="10"/>
      <c r="D8" s="12" t="s">
        <v>9</v>
      </c>
      <c r="E8" s="14">
        <v>0.03</v>
      </c>
      <c r="F8" s="5"/>
      <c r="G8" s="5"/>
      <c r="H8" s="5"/>
      <c r="I8" s="5"/>
    </row>
    <row r="9" spans="1:9" ht="15.75" customHeight="1" thickBot="1" x14ac:dyDescent="0.3">
      <c r="A9" s="15"/>
      <c r="B9" s="15"/>
      <c r="C9" s="5"/>
      <c r="D9" s="5"/>
      <c r="E9" s="5"/>
      <c r="F9" s="5"/>
      <c r="G9" s="5"/>
      <c r="H9" s="5"/>
      <c r="I9" s="5"/>
    </row>
    <row r="10" spans="1:9" ht="15.75" thickBot="1" x14ac:dyDescent="0.3">
      <c r="A10" s="16"/>
      <c r="B10" s="17">
        <f>B5+1</f>
        <v>2017</v>
      </c>
      <c r="C10" s="17">
        <f>B10+1</f>
        <v>2018</v>
      </c>
      <c r="D10" s="17">
        <f t="shared" ref="D10:I10" si="0">C10+1</f>
        <v>2019</v>
      </c>
      <c r="E10" s="17">
        <f t="shared" si="0"/>
        <v>2020</v>
      </c>
      <c r="F10" s="17">
        <f>E10+1</f>
        <v>2021</v>
      </c>
      <c r="G10" s="17">
        <f t="shared" si="0"/>
        <v>2022</v>
      </c>
      <c r="H10" s="17">
        <f t="shared" si="0"/>
        <v>2023</v>
      </c>
      <c r="I10" s="17">
        <f t="shared" si="0"/>
        <v>2024</v>
      </c>
    </row>
    <row r="11" spans="1:9" s="19" customFormat="1" ht="30.75" thickBot="1" x14ac:dyDescent="0.3">
      <c r="A11" s="35" t="s">
        <v>10</v>
      </c>
      <c r="B11" s="18">
        <f>SLN($B$6,0,$B$7)</f>
        <v>36250</v>
      </c>
      <c r="C11" s="18">
        <f t="shared" ref="C11:I11" si="1">SLN($B$6,0,$B$7)</f>
        <v>36250</v>
      </c>
      <c r="D11" s="18">
        <f t="shared" si="1"/>
        <v>36250</v>
      </c>
      <c r="E11" s="18">
        <f t="shared" si="1"/>
        <v>36250</v>
      </c>
      <c r="F11" s="18">
        <f t="shared" si="1"/>
        <v>36250</v>
      </c>
      <c r="G11" s="18">
        <f t="shared" si="1"/>
        <v>36250</v>
      </c>
      <c r="H11" s="18">
        <f t="shared" si="1"/>
        <v>36250</v>
      </c>
      <c r="I11" s="18">
        <f t="shared" si="1"/>
        <v>36250</v>
      </c>
    </row>
    <row r="12" spans="1:9" s="19" customFormat="1" ht="15.75" thickBot="1" x14ac:dyDescent="0.3">
      <c r="A12" s="36"/>
      <c r="B12" s="20"/>
      <c r="C12" s="20"/>
      <c r="D12" s="20"/>
      <c r="E12" s="20"/>
      <c r="F12" s="20"/>
      <c r="G12" s="20"/>
      <c r="H12" s="20"/>
      <c r="I12" s="20"/>
    </row>
    <row r="13" spans="1:9" s="19" customFormat="1" ht="15.75" thickBot="1" x14ac:dyDescent="0.3">
      <c r="A13" s="36" t="s">
        <v>11</v>
      </c>
      <c r="B13" s="20">
        <f>E5</f>
        <v>5360</v>
      </c>
      <c r="C13" s="21">
        <f>B13*(1+$E$8)</f>
        <v>5520.8</v>
      </c>
      <c r="D13" s="21">
        <f t="shared" ref="D13:I13" si="2">C13*(1+$E$8)</f>
        <v>5686.424</v>
      </c>
      <c r="E13" s="21">
        <f t="shared" si="2"/>
        <v>5857.0167200000005</v>
      </c>
      <c r="F13" s="21">
        <f t="shared" si="2"/>
        <v>6032.727221600001</v>
      </c>
      <c r="G13" s="21">
        <f t="shared" si="2"/>
        <v>6213.709038248001</v>
      </c>
      <c r="H13" s="21">
        <f t="shared" si="2"/>
        <v>6400.1203093954409</v>
      </c>
      <c r="I13" s="21">
        <f t="shared" si="2"/>
        <v>6592.1239186773046</v>
      </c>
    </row>
    <row r="14" spans="1:9" s="19" customFormat="1" ht="15.75" thickBot="1" x14ac:dyDescent="0.3">
      <c r="A14" s="36" t="s">
        <v>12</v>
      </c>
      <c r="B14" s="20">
        <v>3000</v>
      </c>
      <c r="C14" s="20">
        <v>3750</v>
      </c>
      <c r="D14" s="20">
        <v>3950</v>
      </c>
      <c r="E14" s="20">
        <v>4100</v>
      </c>
      <c r="F14" s="20">
        <v>4600</v>
      </c>
      <c r="G14" s="20">
        <v>4900</v>
      </c>
      <c r="H14" s="20">
        <v>5200</v>
      </c>
      <c r="I14" s="20">
        <v>5900</v>
      </c>
    </row>
    <row r="15" spans="1:9" s="19" customFormat="1" ht="15.75" thickBot="1" x14ac:dyDescent="0.3">
      <c r="A15" s="37" t="s">
        <v>13</v>
      </c>
      <c r="B15" s="22">
        <f>E6</f>
        <v>13000</v>
      </c>
      <c r="C15" s="23"/>
      <c r="D15" s="23"/>
      <c r="E15" s="23"/>
      <c r="F15" s="23"/>
      <c r="G15" s="23"/>
      <c r="H15" s="23"/>
      <c r="I15" s="23"/>
    </row>
    <row r="16" spans="1:9" ht="31.5" thickTop="1" thickBot="1" x14ac:dyDescent="0.3">
      <c r="A16" s="24" t="s">
        <v>14</v>
      </c>
      <c r="B16" s="25">
        <f>SUM(B13:B15)</f>
        <v>21360</v>
      </c>
      <c r="C16" s="25">
        <f t="shared" ref="C16:I16" si="3">SUM(C13:C15)</f>
        <v>9270.7999999999993</v>
      </c>
      <c r="D16" s="25">
        <f t="shared" si="3"/>
        <v>9636.4239999999991</v>
      </c>
      <c r="E16" s="25">
        <f t="shared" si="3"/>
        <v>9957.0167199999996</v>
      </c>
      <c r="F16" s="25">
        <f t="shared" si="3"/>
        <v>10632.727221600002</v>
      </c>
      <c r="G16" s="25">
        <f t="shared" si="3"/>
        <v>11113.709038248002</v>
      </c>
      <c r="H16" s="25">
        <f t="shared" si="3"/>
        <v>11600.120309395441</v>
      </c>
      <c r="I16" s="25">
        <f t="shared" si="3"/>
        <v>12492.123918677305</v>
      </c>
    </row>
    <row r="17" spans="1:9" ht="15.75" thickBot="1" x14ac:dyDescent="0.3">
      <c r="A17" s="38"/>
      <c r="B17" s="26"/>
      <c r="C17" s="26"/>
      <c r="D17" s="26"/>
      <c r="E17" s="26"/>
      <c r="F17" s="26"/>
      <c r="G17" s="26"/>
      <c r="H17" s="26"/>
      <c r="I17" s="26"/>
    </row>
    <row r="18" spans="1:9" ht="15.75" thickBot="1" x14ac:dyDescent="0.3">
      <c r="A18" s="36" t="s">
        <v>15</v>
      </c>
      <c r="B18" s="20">
        <f>E7</f>
        <v>85000</v>
      </c>
      <c r="C18" s="21">
        <f>B18*(1+$E$8)</f>
        <v>87550</v>
      </c>
      <c r="D18" s="21">
        <f t="shared" ref="D18:I18" si="4">C18*(1+$E$8)</f>
        <v>90176.5</v>
      </c>
      <c r="E18" s="21">
        <f t="shared" si="4"/>
        <v>92881.794999999998</v>
      </c>
      <c r="F18" s="21">
        <f t="shared" si="4"/>
        <v>95668.248850000004</v>
      </c>
      <c r="G18" s="21">
        <f t="shared" si="4"/>
        <v>98538.296315500003</v>
      </c>
      <c r="H18" s="21">
        <f t="shared" si="4"/>
        <v>101494.445204965</v>
      </c>
      <c r="I18" s="21">
        <f t="shared" si="4"/>
        <v>104539.27856111396</v>
      </c>
    </row>
    <row r="19" spans="1:9" ht="15.75" thickBot="1" x14ac:dyDescent="0.3">
      <c r="A19" s="38"/>
      <c r="B19" s="27"/>
      <c r="C19" s="28"/>
      <c r="D19" s="28"/>
      <c r="E19" s="28"/>
      <c r="F19" s="28"/>
      <c r="G19" s="28"/>
      <c r="H19" s="28"/>
      <c r="I19" s="28"/>
    </row>
    <row r="20" spans="1:9" ht="15.75" thickBot="1" x14ac:dyDescent="0.3">
      <c r="A20" s="29" t="s">
        <v>16</v>
      </c>
      <c r="B20" s="30">
        <f>B18-B16</f>
        <v>63640</v>
      </c>
      <c r="C20" s="30">
        <f t="shared" ref="C20:I20" si="5">C18-C16</f>
        <v>78279.199999999997</v>
      </c>
      <c r="D20" s="30">
        <f t="shared" si="5"/>
        <v>80540.076000000001</v>
      </c>
      <c r="E20" s="30">
        <f t="shared" si="5"/>
        <v>82924.778279999999</v>
      </c>
      <c r="F20" s="30">
        <f t="shared" si="5"/>
        <v>85035.521628400005</v>
      </c>
      <c r="G20" s="30">
        <f t="shared" si="5"/>
        <v>87424.587277251994</v>
      </c>
      <c r="H20" s="30">
        <f t="shared" si="5"/>
        <v>89894.32489556956</v>
      </c>
      <c r="I20" s="30">
        <f t="shared" si="5"/>
        <v>92047.154642436653</v>
      </c>
    </row>
    <row r="21" spans="1:9" ht="30.75" thickBot="1" x14ac:dyDescent="0.3">
      <c r="A21" s="39" t="s">
        <v>17</v>
      </c>
      <c r="B21" s="31">
        <f>-B6+B20</f>
        <v>-226360</v>
      </c>
      <c r="C21" s="31">
        <f>B21+C20</f>
        <v>-148080.79999999999</v>
      </c>
      <c r="D21" s="31">
        <f t="shared" ref="D21:I21" si="6">C21+D20</f>
        <v>-67540.723999999987</v>
      </c>
      <c r="E21" s="31">
        <f t="shared" si="6"/>
        <v>15384.054280000011</v>
      </c>
      <c r="F21" s="31">
        <f t="shared" si="6"/>
        <v>100419.57590840002</v>
      </c>
      <c r="G21" s="31">
        <f t="shared" si="6"/>
        <v>187844.163185652</v>
      </c>
      <c r="H21" s="31">
        <f t="shared" si="6"/>
        <v>277738.48808122159</v>
      </c>
      <c r="I21" s="31">
        <f t="shared" si="6"/>
        <v>369785.64272365824</v>
      </c>
    </row>
    <row r="22" spans="1:9" x14ac:dyDescent="0.25">
      <c r="A22" s="32"/>
      <c r="B22" s="33"/>
      <c r="C22" s="33"/>
      <c r="D22" s="33"/>
      <c r="E22" s="33"/>
      <c r="F22" s="33"/>
      <c r="G22" s="33"/>
      <c r="H22" s="33"/>
      <c r="I22" s="33"/>
    </row>
    <row r="23" spans="1:9" x14ac:dyDescent="0.25">
      <c r="D23" s="5"/>
      <c r="E23" s="5"/>
      <c r="F23" s="5"/>
      <c r="G23" s="5"/>
      <c r="H23" s="5"/>
      <c r="I23" s="5"/>
    </row>
    <row r="24" spans="1:9" x14ac:dyDescent="0.25">
      <c r="D24" s="5"/>
      <c r="E24" s="5"/>
      <c r="F24" s="5"/>
      <c r="G24" s="5"/>
      <c r="H24" s="5"/>
      <c r="I24" s="5"/>
    </row>
    <row r="25" spans="1:9" x14ac:dyDescent="0.25">
      <c r="D25" s="5"/>
      <c r="E25" s="5"/>
      <c r="F25" s="5"/>
      <c r="G25" s="5"/>
      <c r="H25" s="5"/>
      <c r="I25" s="5"/>
    </row>
    <row r="26" spans="1:9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25">
      <c r="D27" s="5"/>
      <c r="E27" s="5"/>
      <c r="F27" s="5"/>
      <c r="G27" s="5"/>
      <c r="H27" s="5"/>
      <c r="I27" s="5"/>
    </row>
    <row r="28" spans="1:9" x14ac:dyDescent="0.25">
      <c r="D28" s="5"/>
      <c r="E28" s="5"/>
      <c r="F28" s="5"/>
      <c r="G28" s="5"/>
      <c r="H28" s="5"/>
      <c r="I28" s="5"/>
    </row>
    <row r="29" spans="1:9" x14ac:dyDescent="0.25">
      <c r="D29" s="5"/>
      <c r="E29" s="5"/>
      <c r="F29" s="5"/>
      <c r="G29" s="5"/>
      <c r="H29" s="5"/>
      <c r="I29" s="5"/>
    </row>
    <row r="30" spans="1:9" x14ac:dyDescent="0.25">
      <c r="D30" s="5"/>
      <c r="E30" s="5"/>
      <c r="F30" s="5"/>
      <c r="G30" s="5"/>
      <c r="H30" s="5"/>
      <c r="I30" s="5"/>
    </row>
    <row r="31" spans="1:9" x14ac:dyDescent="0.25">
      <c r="D31" s="5"/>
      <c r="E31" s="5"/>
      <c r="F31" s="5"/>
      <c r="G31" s="5"/>
      <c r="H31" s="5"/>
      <c r="I31" s="5"/>
    </row>
    <row r="32" spans="1:9" x14ac:dyDescent="0.25">
      <c r="D32" s="5"/>
      <c r="E32" s="5"/>
      <c r="F32" s="5"/>
      <c r="G32" s="5"/>
      <c r="H32" s="5"/>
      <c r="I32" s="5"/>
    </row>
    <row r="33" spans="1:9" x14ac:dyDescent="0.25">
      <c r="D33" s="5"/>
      <c r="E33" s="5"/>
      <c r="F33" s="5"/>
      <c r="G33" s="5"/>
      <c r="H33" s="5"/>
      <c r="I33" s="5"/>
    </row>
    <row r="34" spans="1:9" x14ac:dyDescent="0.25">
      <c r="D34" s="5"/>
      <c r="E34" s="5"/>
      <c r="F34" s="5"/>
      <c r="G34" s="5"/>
      <c r="H34" s="5"/>
      <c r="I34" s="5"/>
    </row>
    <row r="35" spans="1:9" x14ac:dyDescent="0.25">
      <c r="D35" s="5"/>
      <c r="E35" s="5"/>
      <c r="F35" s="5"/>
      <c r="G35" s="5"/>
      <c r="H35" s="5"/>
      <c r="I35" s="5"/>
    </row>
    <row r="36" spans="1:9" x14ac:dyDescent="0.25">
      <c r="D36" s="5"/>
      <c r="E36" s="5"/>
      <c r="F36" s="5"/>
      <c r="G36" s="5"/>
      <c r="H36" s="5"/>
      <c r="I36" s="5"/>
    </row>
    <row r="37" spans="1:9" x14ac:dyDescent="0.25">
      <c r="D37" s="5"/>
      <c r="E37" s="5"/>
      <c r="F37" s="5"/>
      <c r="G37" s="5"/>
      <c r="H37" s="5"/>
      <c r="I37" s="5"/>
    </row>
    <row r="38" spans="1:9" x14ac:dyDescent="0.25">
      <c r="D38" s="5"/>
      <c r="E38" s="5"/>
      <c r="F38" s="5"/>
      <c r="G38" s="5"/>
      <c r="H38" s="5"/>
      <c r="I38" s="5"/>
    </row>
    <row r="39" spans="1:9" x14ac:dyDescent="0.25">
      <c r="D39" s="5"/>
      <c r="E39" s="5"/>
      <c r="F39" s="5"/>
      <c r="G39" s="5"/>
      <c r="H39" s="5"/>
      <c r="I39" s="5"/>
    </row>
    <row r="40" spans="1:9" x14ac:dyDescent="0.25">
      <c r="D40" s="5"/>
      <c r="E40" s="5"/>
      <c r="F40" s="5"/>
      <c r="G40" s="5"/>
      <c r="H40" s="5"/>
      <c r="I40" s="5"/>
    </row>
    <row r="41" spans="1:9" x14ac:dyDescent="0.25">
      <c r="A41" s="34"/>
      <c r="B41" s="34"/>
      <c r="C41" s="34"/>
      <c r="D41" s="5"/>
      <c r="E41" s="5"/>
      <c r="F41" s="5"/>
      <c r="G41" s="5"/>
      <c r="H41" s="5"/>
      <c r="I41" s="5"/>
    </row>
    <row r="42" spans="1:9" x14ac:dyDescent="0.25">
      <c r="A42" s="34"/>
      <c r="B42" s="34"/>
      <c r="C42" s="34"/>
      <c r="D42" s="5"/>
      <c r="E42" s="5"/>
      <c r="F42" s="5"/>
      <c r="G42" s="5"/>
      <c r="H42" s="5"/>
      <c r="I42" s="5"/>
    </row>
    <row r="43" spans="1:9" x14ac:dyDescent="0.25">
      <c r="A43" s="34"/>
      <c r="B43" s="34"/>
      <c r="C43" s="34"/>
      <c r="D43" s="5"/>
      <c r="E43" s="5"/>
      <c r="F43" s="5"/>
      <c r="G43" s="5"/>
      <c r="H43" s="5"/>
      <c r="I43" s="5"/>
    </row>
    <row r="44" spans="1:9" x14ac:dyDescent="0.25">
      <c r="A44" s="34"/>
      <c r="B44" s="34"/>
      <c r="C44" s="34"/>
      <c r="D44" s="5"/>
      <c r="E44" s="5"/>
      <c r="F44" s="5"/>
      <c r="G44" s="5"/>
      <c r="H44" s="5"/>
      <c r="I44" s="5"/>
    </row>
    <row r="45" spans="1:9" x14ac:dyDescent="0.25">
      <c r="A45" s="34"/>
      <c r="B45" s="34"/>
      <c r="C45" s="34"/>
      <c r="D45" s="5"/>
      <c r="E45" s="5"/>
      <c r="F45" s="5"/>
      <c r="G45" s="5"/>
      <c r="H45" s="5"/>
      <c r="I45" s="5"/>
    </row>
    <row r="46" spans="1:9" x14ac:dyDescent="0.25">
      <c r="A46" s="19"/>
      <c r="B46" s="19"/>
      <c r="C46" s="19"/>
    </row>
    <row r="47" spans="1:9" x14ac:dyDescent="0.25">
      <c r="A47" s="19"/>
      <c r="B47" s="19"/>
      <c r="C47" s="19"/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Investitionsanalyse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2012-01-11T08:02:16Z</dcterms:created>
  <dcterms:modified xsi:type="dcterms:W3CDTF">2016-09-13T09:58:09Z</dcterms:modified>
</cp:coreProperties>
</file>