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595" tabRatio="690" activeTab="1"/>
  </bookViews>
  <sheets>
    <sheet name="DB-Funktionen" sheetId="4" r:id="rId1"/>
    <sheet name="DB-Funktionen mit Namen" sheetId="7" r:id="rId2"/>
    <sheet name="Suchkriterien verknüpfen" sheetId="6" r:id="rId3"/>
  </sheets>
  <definedNames>
    <definedName name="_xlnm.Database" localSheetId="1">'DB-Funktionen mit Namen'!$A$1:$D$26</definedName>
    <definedName name="_xlnm.Criteria" localSheetId="1">'DB-Funktionen mit Namen'!$G$2:$G$3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7" l="1"/>
  <c r="G7" i="7"/>
  <c r="G8" i="7"/>
  <c r="G9" i="7"/>
  <c r="G10" i="7"/>
  <c r="F5" i="6" l="1"/>
  <c r="G10" i="4"/>
  <c r="G9" i="4"/>
  <c r="G8" i="4"/>
  <c r="G7" i="4"/>
  <c r="G6" i="4"/>
</calcChain>
</file>

<file path=xl/sharedStrings.xml><?xml version="1.0" encoding="utf-8"?>
<sst xmlns="http://schemas.openxmlformats.org/spreadsheetml/2006/main" count="274" uniqueCount="75">
  <si>
    <t>NAME</t>
  </si>
  <si>
    <t>VORNAME</t>
  </si>
  <si>
    <t>ABT</t>
  </si>
  <si>
    <t>GEHALT</t>
  </si>
  <si>
    <t>Atzenger</t>
  </si>
  <si>
    <t>Dietrich</t>
  </si>
  <si>
    <t>LA</t>
  </si>
  <si>
    <t>Binsen</t>
  </si>
  <si>
    <t>Hans</t>
  </si>
  <si>
    <t>BH</t>
  </si>
  <si>
    <t>Braatz</t>
  </si>
  <si>
    <t>Matthias</t>
  </si>
  <si>
    <t>EK</t>
  </si>
  <si>
    <t>Braun</t>
  </si>
  <si>
    <t>Thomas</t>
  </si>
  <si>
    <t>Gründel</t>
  </si>
  <si>
    <t>Georg</t>
  </si>
  <si>
    <t>VK</t>
  </si>
  <si>
    <t>Hansen</t>
  </si>
  <si>
    <t>Gregor</t>
  </si>
  <si>
    <t>Hark</t>
  </si>
  <si>
    <t>Stefan</t>
  </si>
  <si>
    <t>Heinicke</t>
  </si>
  <si>
    <t>Michael</t>
  </si>
  <si>
    <t>DV</t>
  </si>
  <si>
    <t>Klein</t>
  </si>
  <si>
    <t>Peter</t>
  </si>
  <si>
    <t>AV</t>
  </si>
  <si>
    <t>Konrad</t>
  </si>
  <si>
    <t>Friedrich</t>
  </si>
  <si>
    <t>Kuntz</t>
  </si>
  <si>
    <t>Meier</t>
  </si>
  <si>
    <t>Heinz</t>
  </si>
  <si>
    <t>Mößner</t>
  </si>
  <si>
    <t>Gerhard</t>
  </si>
  <si>
    <t>Muscheid</t>
  </si>
  <si>
    <t>Eberhard</t>
  </si>
  <si>
    <t>DP</t>
  </si>
  <si>
    <t>Pfaff</t>
  </si>
  <si>
    <t>Karl</t>
  </si>
  <si>
    <t>Saftig</t>
  </si>
  <si>
    <t>Herrmann</t>
  </si>
  <si>
    <t>Schreiber</t>
  </si>
  <si>
    <t>Philip</t>
  </si>
  <si>
    <t>Schulz</t>
  </si>
  <si>
    <t>Martin</t>
  </si>
  <si>
    <t>Seeler</t>
  </si>
  <si>
    <t>Thomann</t>
  </si>
  <si>
    <t>Bert</t>
  </si>
  <si>
    <t>Traunert</t>
  </si>
  <si>
    <t>Trautner</t>
  </si>
  <si>
    <t>Weber</t>
  </si>
  <si>
    <t>Wessing</t>
  </si>
  <si>
    <t>Holger</t>
  </si>
  <si>
    <t xml:space="preserve">Kriterienbereich  </t>
  </si>
  <si>
    <t>DB-Funktionen</t>
  </si>
  <si>
    <t>Anzahl der Mitarbeiter (Abt. EK)</t>
  </si>
  <si>
    <t>=DBANZAHL(A1:D26;"GEHALT";G2:G3)</t>
  </si>
  <si>
    <t>Summe der Gehälter (Abt. EK)</t>
  </si>
  <si>
    <t>=DBSUMME(A1:D26;"GEHALT";G2:G3)</t>
  </si>
  <si>
    <t>Durchschnittl. Gehalt (Abt. EK)</t>
  </si>
  <si>
    <t>=DBMITTELWERT(A1:D26;"GEHALT";G2:G3)</t>
  </si>
  <si>
    <t>Höchstes Gehalt (Abt. EK)</t>
  </si>
  <si>
    <t>=DBMAX(A1:D26;"GEHALT";G2:G3)</t>
  </si>
  <si>
    <t>Niedrigstes Gehalt (Abt. EK)</t>
  </si>
  <si>
    <t>=DBMIN(A1:D26;"GEHALT";G2:G3)</t>
  </si>
  <si>
    <t>&gt;2000</t>
  </si>
  <si>
    <t>&lt;3000</t>
  </si>
  <si>
    <t>!</t>
  </si>
  <si>
    <t>=DBANZAHL(A1:D26;"GEHALT";F2:H3)</t>
  </si>
  <si>
    <t>=DBMIN(Datenbank;"GEHALT";Suchkriterien)</t>
  </si>
  <si>
    <t>=DBMAX(Datenbank;"GEHALT";Suchkriterien)</t>
  </si>
  <si>
    <t>=DBMITTELWERT(Datenbank;"GEHALT";Suchkriterien)</t>
  </si>
  <si>
    <t>=DBSUMME(Datenbank;"GEHALT";Suchkriterien)</t>
  </si>
  <si>
    <t>=DBANZAHL(Datenbank;"GEHALT";Suchkriterien)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</si>
</sst>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20"/>
      <name val="Wingdings 3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Border="1" applyAlignment="1"/>
    <xf numFmtId="0" fontId="0" fillId="0" borderId="0" xfId="0" applyFont="1"/>
    <xf numFmtId="0" fontId="0" fillId="0" borderId="0" xfId="0" applyFont="1" applyAlignment="1" applyProtection="1">
      <alignment horizontal="left"/>
    </xf>
    <xf numFmtId="0" fontId="0" fillId="0" borderId="1" xfId="0" applyFont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/>
    <xf numFmtId="0" fontId="0" fillId="0" borderId="0" xfId="0" applyFont="1" applyBorder="1"/>
    <xf numFmtId="0" fontId="3" fillId="0" borderId="2" xfId="0" applyFont="1" applyBorder="1" applyAlignment="1">
      <alignment horizontal="center" vertical="center"/>
    </xf>
    <xf numFmtId="0" fontId="1" fillId="0" borderId="0" xfId="0" applyFont="1" applyBorder="1"/>
    <xf numFmtId="44" fontId="0" fillId="0" borderId="0" xfId="1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0" fillId="0" borderId="0" xfId="0" quotePrefix="1" applyFont="1"/>
    <xf numFmtId="0" fontId="0" fillId="0" borderId="0" xfId="0" quotePrefix="1" applyFont="1" applyFill="1" applyBorder="1"/>
    <xf numFmtId="44" fontId="0" fillId="0" borderId="0" xfId="1" applyFont="1"/>
    <xf numFmtId="0" fontId="4" fillId="0" borderId="0" xfId="0" applyFont="1" applyAlignment="1">
      <alignment horizontal="center" vertical="center"/>
    </xf>
    <xf numFmtId="1" fontId="0" fillId="2" borderId="5" xfId="0" applyNumberFormat="1" applyFont="1" applyFill="1" applyBorder="1"/>
    <xf numFmtId="44" fontId="0" fillId="2" borderId="5" xfId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27"/>
  <sheetViews>
    <sheetView workbookViewId="0">
      <selection activeCell="H33" sqref="H33"/>
    </sheetView>
  </sheetViews>
  <sheetFormatPr baseColWidth="10" defaultColWidth="9.85546875" defaultRowHeight="15" x14ac:dyDescent="0.25"/>
  <cols>
    <col min="1" max="1" width="9" style="2" customWidth="1"/>
    <col min="2" max="2" width="10.28515625" style="2" customWidth="1"/>
    <col min="3" max="3" width="4.7109375" style="2" customWidth="1"/>
    <col min="4" max="4" width="10.85546875" style="2" customWidth="1"/>
    <col min="5" max="5" width="2.140625" style="2" customWidth="1"/>
    <col min="6" max="6" width="28.85546875" style="2" customWidth="1"/>
    <col min="7" max="7" width="18.140625" style="2" bestFit="1" customWidth="1"/>
    <col min="8" max="8" width="38.140625" style="2" customWidth="1"/>
    <col min="9" max="253" width="9.28515625" style="2" customWidth="1"/>
    <col min="254" max="16384" width="9.85546875" style="2"/>
  </cols>
  <sheetData>
    <row r="1" spans="1:13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7"/>
      <c r="G1" s="8" t="s">
        <v>54</v>
      </c>
      <c r="I1" s="7"/>
      <c r="J1" s="7"/>
      <c r="L1" s="9"/>
      <c r="M1" s="9"/>
    </row>
    <row r="2" spans="1:13" x14ac:dyDescent="0.25">
      <c r="A2" s="3" t="s">
        <v>4</v>
      </c>
      <c r="B2" s="3" t="s">
        <v>5</v>
      </c>
      <c r="C2" s="2" t="s">
        <v>6</v>
      </c>
      <c r="D2" s="10">
        <v>1636.13</v>
      </c>
      <c r="E2" s="7"/>
      <c r="G2" s="11" t="s">
        <v>2</v>
      </c>
      <c r="I2" s="7"/>
      <c r="J2" s="7"/>
    </row>
    <row r="3" spans="1:13" x14ac:dyDescent="0.25">
      <c r="A3" s="3" t="s">
        <v>7</v>
      </c>
      <c r="B3" s="3" t="s">
        <v>8</v>
      </c>
      <c r="C3" s="2" t="s">
        <v>9</v>
      </c>
      <c r="D3" s="10">
        <v>2474.65</v>
      </c>
      <c r="E3" s="7"/>
      <c r="F3" s="12"/>
      <c r="G3" s="13" t="s">
        <v>12</v>
      </c>
      <c r="I3" s="7"/>
      <c r="J3" s="7"/>
    </row>
    <row r="4" spans="1:13" x14ac:dyDescent="0.25">
      <c r="A4" s="3" t="s">
        <v>10</v>
      </c>
      <c r="B4" s="3" t="s">
        <v>11</v>
      </c>
      <c r="C4" s="2" t="s">
        <v>12</v>
      </c>
      <c r="D4" s="10">
        <v>2980.83</v>
      </c>
      <c r="E4" s="7"/>
      <c r="F4" s="7"/>
      <c r="G4" s="7"/>
      <c r="H4" s="7"/>
      <c r="I4" s="7"/>
      <c r="J4" s="7"/>
    </row>
    <row r="5" spans="1:13" ht="15.75" x14ac:dyDescent="0.25">
      <c r="A5" s="3" t="s">
        <v>13</v>
      </c>
      <c r="B5" s="3" t="s">
        <v>14</v>
      </c>
      <c r="C5" s="2" t="s">
        <v>12</v>
      </c>
      <c r="D5" s="10">
        <v>2096.3000000000002</v>
      </c>
      <c r="E5" s="7"/>
      <c r="F5" s="7"/>
      <c r="G5" s="14" t="s">
        <v>55</v>
      </c>
      <c r="I5" s="7"/>
      <c r="J5" s="7"/>
    </row>
    <row r="6" spans="1:13" x14ac:dyDescent="0.25">
      <c r="A6" s="3" t="s">
        <v>15</v>
      </c>
      <c r="B6" s="3" t="s">
        <v>16</v>
      </c>
      <c r="C6" s="2" t="s">
        <v>17</v>
      </c>
      <c r="D6" s="10">
        <v>1661.92</v>
      </c>
      <c r="E6" s="7"/>
      <c r="F6" s="7" t="s">
        <v>56</v>
      </c>
      <c r="G6" s="19">
        <f>DCOUNT(A1:D26,"GEHALT",G2:G3)</f>
        <v>5</v>
      </c>
      <c r="H6" s="15" t="s">
        <v>57</v>
      </c>
      <c r="I6" s="7"/>
      <c r="J6" s="7"/>
    </row>
    <row r="7" spans="1:13" x14ac:dyDescent="0.25">
      <c r="A7" s="3" t="s">
        <v>18</v>
      </c>
      <c r="B7" s="3" t="s">
        <v>19</v>
      </c>
      <c r="C7" s="2" t="s">
        <v>6</v>
      </c>
      <c r="D7" s="10">
        <v>1677.04</v>
      </c>
      <c r="E7" s="7"/>
      <c r="F7" s="7" t="s">
        <v>58</v>
      </c>
      <c r="G7" s="20">
        <f>DSUM(A1:D26,"GEHALT",G2:G3)</f>
        <v>11417.15</v>
      </c>
      <c r="H7" s="15" t="s">
        <v>59</v>
      </c>
      <c r="I7" s="7"/>
      <c r="J7" s="7"/>
    </row>
    <row r="8" spans="1:13" x14ac:dyDescent="0.25">
      <c r="A8" s="3" t="s">
        <v>20</v>
      </c>
      <c r="B8" s="3" t="s">
        <v>21</v>
      </c>
      <c r="C8" s="2" t="s">
        <v>9</v>
      </c>
      <c r="D8" s="10">
        <v>3170.01</v>
      </c>
      <c r="E8" s="7"/>
      <c r="F8" s="7" t="s">
        <v>60</v>
      </c>
      <c r="G8" s="20">
        <f>DAVERAGE(A1:D26,"GEHALT",G2:G3)</f>
        <v>2283.4299999999998</v>
      </c>
      <c r="H8" s="15" t="s">
        <v>61</v>
      </c>
      <c r="I8" s="7"/>
      <c r="J8" s="7"/>
    </row>
    <row r="9" spans="1:13" x14ac:dyDescent="0.25">
      <c r="A9" s="3" t="s">
        <v>22</v>
      </c>
      <c r="B9" s="3" t="s">
        <v>23</v>
      </c>
      <c r="C9" s="2" t="s">
        <v>24</v>
      </c>
      <c r="D9" s="10">
        <v>1820.2</v>
      </c>
      <c r="E9" s="7"/>
      <c r="F9" s="7" t="s">
        <v>62</v>
      </c>
      <c r="G9" s="20">
        <f>DMAX(A1:D26,"GEHALT",G2:G3)</f>
        <v>2980.83</v>
      </c>
      <c r="H9" s="15" t="s">
        <v>63</v>
      </c>
      <c r="I9" s="7"/>
      <c r="J9" s="7"/>
    </row>
    <row r="10" spans="1:13" x14ac:dyDescent="0.25">
      <c r="A10" s="3" t="s">
        <v>25</v>
      </c>
      <c r="B10" s="3" t="s">
        <v>26</v>
      </c>
      <c r="C10" s="2" t="s">
        <v>27</v>
      </c>
      <c r="D10" s="10">
        <v>2172.9899999999998</v>
      </c>
      <c r="E10" s="7"/>
      <c r="F10" s="7" t="s">
        <v>64</v>
      </c>
      <c r="G10" s="20">
        <f>DMIN(A1:D26,"GEHALT",G2:G3)</f>
        <v>1380.49</v>
      </c>
      <c r="H10" s="16" t="s">
        <v>65</v>
      </c>
      <c r="I10" s="7"/>
      <c r="J10" s="7"/>
    </row>
    <row r="11" spans="1:13" x14ac:dyDescent="0.25">
      <c r="A11" s="3" t="s">
        <v>25</v>
      </c>
      <c r="B11" s="3" t="s">
        <v>5</v>
      </c>
      <c r="C11" s="2" t="s">
        <v>12</v>
      </c>
      <c r="D11" s="10">
        <v>1994.04</v>
      </c>
      <c r="E11" s="7"/>
      <c r="I11" s="7"/>
      <c r="J11" s="7"/>
    </row>
    <row r="12" spans="1:13" x14ac:dyDescent="0.25">
      <c r="A12" s="3" t="s">
        <v>28</v>
      </c>
      <c r="B12" s="3" t="s">
        <v>29</v>
      </c>
      <c r="C12" s="2" t="s">
        <v>17</v>
      </c>
      <c r="D12" s="10">
        <v>1953.13</v>
      </c>
      <c r="E12" s="7"/>
      <c r="I12" s="7"/>
      <c r="J12" s="7"/>
    </row>
    <row r="13" spans="1:13" x14ac:dyDescent="0.25">
      <c r="A13" s="3" t="s">
        <v>30</v>
      </c>
      <c r="B13" s="3" t="s">
        <v>21</v>
      </c>
      <c r="C13" s="2" t="s">
        <v>17</v>
      </c>
      <c r="D13" s="10">
        <v>1942.91</v>
      </c>
      <c r="E13" s="7"/>
      <c r="I13" s="7"/>
      <c r="J13" s="7"/>
    </row>
    <row r="14" spans="1:13" x14ac:dyDescent="0.25">
      <c r="A14" s="3" t="s">
        <v>31</v>
      </c>
      <c r="B14" s="3" t="s">
        <v>32</v>
      </c>
      <c r="C14" s="2" t="s">
        <v>9</v>
      </c>
      <c r="D14" s="10">
        <v>2326.38</v>
      </c>
      <c r="E14" s="7"/>
      <c r="I14" s="7"/>
      <c r="J14" s="7"/>
    </row>
    <row r="15" spans="1:13" x14ac:dyDescent="0.25">
      <c r="A15" s="3" t="s">
        <v>33</v>
      </c>
      <c r="B15" s="3" t="s">
        <v>34</v>
      </c>
      <c r="C15" s="2" t="s">
        <v>12</v>
      </c>
      <c r="D15" s="10">
        <v>2965.49</v>
      </c>
      <c r="E15" s="7"/>
      <c r="F15" s="7"/>
      <c r="G15" s="7"/>
      <c r="H15" s="7"/>
      <c r="I15" s="7"/>
      <c r="J15" s="7"/>
    </row>
    <row r="16" spans="1:13" x14ac:dyDescent="0.25">
      <c r="A16" s="3" t="s">
        <v>35</v>
      </c>
      <c r="B16" s="3" t="s">
        <v>36</v>
      </c>
      <c r="C16" s="2" t="s">
        <v>37</v>
      </c>
      <c r="D16" s="10">
        <v>1789.52</v>
      </c>
      <c r="E16" s="7"/>
      <c r="F16" s="7"/>
      <c r="G16" s="7"/>
      <c r="H16" s="7"/>
      <c r="I16" s="7"/>
      <c r="J16" s="7"/>
    </row>
    <row r="17" spans="1:10" x14ac:dyDescent="0.25">
      <c r="A17" s="3" t="s">
        <v>38</v>
      </c>
      <c r="B17" s="3" t="s">
        <v>39</v>
      </c>
      <c r="C17" s="2" t="s">
        <v>27</v>
      </c>
      <c r="D17" s="10">
        <v>2172.9899999999998</v>
      </c>
      <c r="E17" s="7"/>
      <c r="F17" s="7"/>
      <c r="G17" s="7"/>
      <c r="H17" s="7"/>
      <c r="I17" s="7"/>
      <c r="J17" s="7"/>
    </row>
    <row r="18" spans="1:10" x14ac:dyDescent="0.25">
      <c r="A18" s="3" t="s">
        <v>40</v>
      </c>
      <c r="B18" s="3" t="s">
        <v>41</v>
      </c>
      <c r="C18" s="2" t="s">
        <v>17</v>
      </c>
      <c r="D18" s="10">
        <v>2019.6</v>
      </c>
      <c r="E18" s="7"/>
      <c r="F18" s="7"/>
      <c r="G18" s="7"/>
      <c r="H18" s="7"/>
      <c r="I18" s="7"/>
      <c r="J18" s="7"/>
    </row>
    <row r="19" spans="1:10" x14ac:dyDescent="0.25">
      <c r="A19" s="3" t="s">
        <v>42</v>
      </c>
      <c r="B19" s="3" t="s">
        <v>43</v>
      </c>
      <c r="C19" s="2" t="s">
        <v>12</v>
      </c>
      <c r="D19" s="10">
        <v>1380.49</v>
      </c>
      <c r="E19" s="7"/>
      <c r="F19" s="7"/>
      <c r="G19" s="7"/>
      <c r="H19" s="7"/>
      <c r="I19" s="7"/>
      <c r="J19" s="7"/>
    </row>
    <row r="20" spans="1:10" x14ac:dyDescent="0.25">
      <c r="A20" s="3" t="s">
        <v>44</v>
      </c>
      <c r="B20" s="3" t="s">
        <v>45</v>
      </c>
      <c r="C20" s="2" t="s">
        <v>9</v>
      </c>
      <c r="D20" s="10">
        <v>2265.02</v>
      </c>
      <c r="E20" s="7"/>
      <c r="F20" s="7"/>
      <c r="G20" s="7"/>
      <c r="H20" s="7"/>
      <c r="I20" s="7"/>
      <c r="J20" s="7"/>
    </row>
    <row r="21" spans="1:10" x14ac:dyDescent="0.25">
      <c r="A21" s="3" t="s">
        <v>46</v>
      </c>
      <c r="B21" s="3" t="s">
        <v>34</v>
      </c>
      <c r="C21" s="2" t="s">
        <v>17</v>
      </c>
      <c r="D21" s="10">
        <v>2479.77</v>
      </c>
      <c r="E21" s="7"/>
      <c r="F21" s="7"/>
      <c r="G21" s="7"/>
      <c r="H21" s="7"/>
      <c r="I21" s="7"/>
      <c r="J21" s="7"/>
    </row>
    <row r="22" spans="1:10" x14ac:dyDescent="0.25">
      <c r="A22" s="4" t="s">
        <v>47</v>
      </c>
      <c r="B22" s="3" t="s">
        <v>48</v>
      </c>
      <c r="C22" s="2" t="s">
        <v>17</v>
      </c>
      <c r="D22" s="10">
        <v>1431.62</v>
      </c>
      <c r="E22" s="7"/>
      <c r="F22" s="7"/>
      <c r="G22" s="7"/>
      <c r="H22" s="7"/>
      <c r="I22" s="7"/>
      <c r="J22" s="7"/>
    </row>
    <row r="23" spans="1:10" x14ac:dyDescent="0.25">
      <c r="A23" s="3" t="s">
        <v>49</v>
      </c>
      <c r="B23" s="3" t="s">
        <v>21</v>
      </c>
      <c r="C23" s="2" t="s">
        <v>9</v>
      </c>
      <c r="D23" s="10">
        <v>2515.56</v>
      </c>
      <c r="E23" s="7"/>
      <c r="F23" s="7"/>
      <c r="G23" s="7"/>
      <c r="H23" s="7"/>
      <c r="I23" s="7"/>
      <c r="J23" s="7"/>
    </row>
    <row r="24" spans="1:10" x14ac:dyDescent="0.25">
      <c r="A24" s="3" t="s">
        <v>50</v>
      </c>
      <c r="B24" s="3" t="s">
        <v>39</v>
      </c>
      <c r="C24" s="2" t="s">
        <v>6</v>
      </c>
      <c r="D24" s="10">
        <v>1697.49</v>
      </c>
      <c r="E24" s="7"/>
      <c r="F24" s="7"/>
      <c r="G24" s="7"/>
      <c r="H24" s="7"/>
      <c r="I24" s="7"/>
      <c r="J24" s="7"/>
    </row>
    <row r="25" spans="1:10" x14ac:dyDescent="0.25">
      <c r="A25" s="3" t="s">
        <v>51</v>
      </c>
      <c r="B25" s="3" t="s">
        <v>36</v>
      </c>
      <c r="C25" s="2" t="s">
        <v>27</v>
      </c>
      <c r="D25" s="10">
        <v>1738.39</v>
      </c>
      <c r="E25" s="7"/>
      <c r="F25" s="7"/>
      <c r="G25" s="7"/>
      <c r="H25" s="7"/>
      <c r="I25" s="7"/>
      <c r="J25" s="7"/>
    </row>
    <row r="26" spans="1:10" x14ac:dyDescent="0.25">
      <c r="A26" s="5" t="s">
        <v>52</v>
      </c>
      <c r="B26" s="5" t="s">
        <v>53</v>
      </c>
      <c r="C26" s="6" t="s">
        <v>37</v>
      </c>
      <c r="D26" s="10">
        <v>1866.22</v>
      </c>
      <c r="E26" s="7"/>
      <c r="F26" s="7"/>
      <c r="G26" s="7"/>
      <c r="H26" s="7"/>
      <c r="I26" s="7"/>
      <c r="J26" s="7"/>
    </row>
    <row r="27" spans="1:10" x14ac:dyDescent="0.25">
      <c r="D27" s="17"/>
      <c r="E27" s="7"/>
      <c r="F27" s="7"/>
      <c r="G27" s="7"/>
      <c r="H27" s="7"/>
      <c r="I27" s="7"/>
      <c r="J27" s="7"/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27"/>
  <sheetViews>
    <sheetView tabSelected="1" workbookViewId="0">
      <selection activeCell="G7" sqref="G7"/>
    </sheetView>
  </sheetViews>
  <sheetFormatPr baseColWidth="10" defaultColWidth="9.85546875" defaultRowHeight="15" x14ac:dyDescent="0.25"/>
  <cols>
    <col min="1" max="1" width="9" style="2" customWidth="1"/>
    <col min="2" max="2" width="10.28515625" style="2" customWidth="1"/>
    <col min="3" max="3" width="4.7109375" style="2" customWidth="1"/>
    <col min="4" max="4" width="10.85546875" style="2" customWidth="1"/>
    <col min="5" max="5" width="2.140625" style="2" customWidth="1"/>
    <col min="6" max="6" width="28.85546875" style="2" customWidth="1"/>
    <col min="7" max="7" width="18.140625" style="2" bestFit="1" customWidth="1"/>
    <col min="8" max="8" width="49" style="2" bestFit="1" customWidth="1"/>
    <col min="9" max="253" width="9.28515625" style="2" customWidth="1"/>
    <col min="254" max="16384" width="9.85546875" style="2"/>
  </cols>
  <sheetData>
    <row r="1" spans="1:13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7"/>
      <c r="G1" s="21" t="s">
        <v>54</v>
      </c>
      <c r="I1" s="7"/>
      <c r="J1" s="7"/>
      <c r="L1" s="9"/>
      <c r="M1" s="9"/>
    </row>
    <row r="2" spans="1:13" x14ac:dyDescent="0.25">
      <c r="A2" s="3" t="s">
        <v>4</v>
      </c>
      <c r="B2" s="3" t="s">
        <v>5</v>
      </c>
      <c r="C2" s="2" t="s">
        <v>6</v>
      </c>
      <c r="D2" s="10">
        <v>1636.13</v>
      </c>
      <c r="E2" s="7"/>
      <c r="G2" s="11" t="s">
        <v>2</v>
      </c>
      <c r="I2" s="7"/>
      <c r="J2" s="7"/>
    </row>
    <row r="3" spans="1:13" x14ac:dyDescent="0.25">
      <c r="A3" s="3" t="s">
        <v>7</v>
      </c>
      <c r="B3" s="3" t="s">
        <v>8</v>
      </c>
      <c r="C3" s="2" t="s">
        <v>9</v>
      </c>
      <c r="D3" s="10">
        <v>2474.65</v>
      </c>
      <c r="E3" s="7"/>
      <c r="F3" s="12"/>
      <c r="G3" s="13" t="s">
        <v>12</v>
      </c>
      <c r="I3" s="7"/>
      <c r="J3" s="7"/>
    </row>
    <row r="4" spans="1:13" x14ac:dyDescent="0.25">
      <c r="A4" s="3" t="s">
        <v>10</v>
      </c>
      <c r="B4" s="3" t="s">
        <v>11</v>
      </c>
      <c r="C4" s="2" t="s">
        <v>12</v>
      </c>
      <c r="D4" s="10">
        <v>2980.83</v>
      </c>
      <c r="E4" s="7"/>
      <c r="F4" s="7"/>
      <c r="G4" s="7"/>
      <c r="H4" s="7"/>
      <c r="I4" s="7"/>
      <c r="J4" s="7"/>
    </row>
    <row r="5" spans="1:13" ht="15.75" x14ac:dyDescent="0.25">
      <c r="A5" s="3" t="s">
        <v>13</v>
      </c>
      <c r="B5" s="3" t="s">
        <v>14</v>
      </c>
      <c r="C5" s="2" t="s">
        <v>12</v>
      </c>
      <c r="D5" s="10">
        <v>2096.3000000000002</v>
      </c>
      <c r="E5" s="7"/>
      <c r="F5" s="7"/>
      <c r="G5" s="14" t="s">
        <v>55</v>
      </c>
      <c r="I5" s="7"/>
      <c r="J5" s="7"/>
    </row>
    <row r="6" spans="1:13" x14ac:dyDescent="0.25">
      <c r="A6" s="3" t="s">
        <v>15</v>
      </c>
      <c r="B6" s="3" t="s">
        <v>16</v>
      </c>
      <c r="C6" s="2" t="s">
        <v>17</v>
      </c>
      <c r="D6" s="10">
        <v>1661.92</v>
      </c>
      <c r="E6" s="7"/>
      <c r="F6" s="7" t="s">
        <v>56</v>
      </c>
      <c r="G6" s="19">
        <f>DCOUNT(_xlnm.Database,"GEHALT",_xlnm.Criteria)</f>
        <v>5</v>
      </c>
      <c r="H6" s="15" t="s">
        <v>74</v>
      </c>
      <c r="I6" s="7"/>
      <c r="J6" s="7"/>
    </row>
    <row r="7" spans="1:13" x14ac:dyDescent="0.25">
      <c r="A7" s="3" t="s">
        <v>18</v>
      </c>
      <c r="B7" s="3" t="s">
        <v>19</v>
      </c>
      <c r="C7" s="2" t="s">
        <v>6</v>
      </c>
      <c r="D7" s="10">
        <v>1677.04</v>
      </c>
      <c r="E7" s="7"/>
      <c r="F7" s="7" t="s">
        <v>58</v>
      </c>
      <c r="G7" s="20">
        <f>DSUM(_xlnm.Database,"GEHALT",_xlnm.Criteria)</f>
        <v>11417.15</v>
      </c>
      <c r="H7" s="15" t="s">
        <v>73</v>
      </c>
      <c r="I7" s="7"/>
      <c r="J7" s="7"/>
    </row>
    <row r="8" spans="1:13" x14ac:dyDescent="0.25">
      <c r="A8" s="3" t="s">
        <v>20</v>
      </c>
      <c r="B8" s="3" t="s">
        <v>21</v>
      </c>
      <c r="C8" s="2" t="s">
        <v>9</v>
      </c>
      <c r="D8" s="10">
        <v>3170.01</v>
      </c>
      <c r="E8" s="7"/>
      <c r="F8" s="7" t="s">
        <v>60</v>
      </c>
      <c r="G8" s="20">
        <f>DAVERAGE(_xlnm.Database,"GEHALT",_xlnm.Criteria)</f>
        <v>2283.4299999999998</v>
      </c>
      <c r="H8" s="15" t="s">
        <v>72</v>
      </c>
      <c r="I8" s="7"/>
      <c r="J8" s="7"/>
    </row>
    <row r="9" spans="1:13" x14ac:dyDescent="0.25">
      <c r="A9" s="3" t="s">
        <v>22</v>
      </c>
      <c r="B9" s="3" t="s">
        <v>23</v>
      </c>
      <c r="C9" s="2" t="s">
        <v>24</v>
      </c>
      <c r="D9" s="10">
        <v>1820.2</v>
      </c>
      <c r="E9" s="7"/>
      <c r="F9" s="7" t="s">
        <v>62</v>
      </c>
      <c r="G9" s="20">
        <f>DMAX(_xlnm.Database,"GEHALT",_xlnm.Criteria)</f>
        <v>2980.83</v>
      </c>
      <c r="H9" s="15" t="s">
        <v>71</v>
      </c>
      <c r="I9" s="7"/>
      <c r="J9" s="7"/>
    </row>
    <row r="10" spans="1:13" x14ac:dyDescent="0.25">
      <c r="A10" s="3" t="s">
        <v>25</v>
      </c>
      <c r="B10" s="3" t="s">
        <v>26</v>
      </c>
      <c r="C10" s="2" t="s">
        <v>27</v>
      </c>
      <c r="D10" s="10">
        <v>2172.9899999999998</v>
      </c>
      <c r="E10" s="7"/>
      <c r="F10" s="7" t="s">
        <v>64</v>
      </c>
      <c r="G10" s="20">
        <f>DMIN(_xlnm.Database,"GEHALT",_xlnm.Criteria)</f>
        <v>1380.49</v>
      </c>
      <c r="H10" s="16" t="s">
        <v>70</v>
      </c>
      <c r="I10" s="7"/>
      <c r="J10" s="7"/>
    </row>
    <row r="11" spans="1:13" x14ac:dyDescent="0.25">
      <c r="A11" s="3" t="s">
        <v>25</v>
      </c>
      <c r="B11" s="3" t="s">
        <v>5</v>
      </c>
      <c r="C11" s="2" t="s">
        <v>12</v>
      </c>
      <c r="D11" s="10">
        <v>1994.04</v>
      </c>
      <c r="E11" s="7"/>
      <c r="I11" s="7"/>
      <c r="J11" s="7"/>
    </row>
    <row r="12" spans="1:13" x14ac:dyDescent="0.25">
      <c r="A12" s="3" t="s">
        <v>28</v>
      </c>
      <c r="B12" s="3" t="s">
        <v>29</v>
      </c>
      <c r="C12" s="2" t="s">
        <v>17</v>
      </c>
      <c r="D12" s="10">
        <v>1953.13</v>
      </c>
      <c r="E12" s="7"/>
      <c r="I12" s="7"/>
      <c r="J12" s="7"/>
    </row>
    <row r="13" spans="1:13" x14ac:dyDescent="0.25">
      <c r="A13" s="3" t="s">
        <v>30</v>
      </c>
      <c r="B13" s="3" t="s">
        <v>21</v>
      </c>
      <c r="C13" s="2" t="s">
        <v>17</v>
      </c>
      <c r="D13" s="10">
        <v>1942.91</v>
      </c>
      <c r="E13" s="7"/>
      <c r="I13" s="7"/>
      <c r="J13" s="7"/>
    </row>
    <row r="14" spans="1:13" x14ac:dyDescent="0.25">
      <c r="A14" s="3" t="s">
        <v>31</v>
      </c>
      <c r="B14" s="3" t="s">
        <v>32</v>
      </c>
      <c r="C14" s="2" t="s">
        <v>9</v>
      </c>
      <c r="D14" s="10">
        <v>2326.38</v>
      </c>
      <c r="E14" s="7"/>
      <c r="I14" s="7"/>
      <c r="J14" s="7"/>
    </row>
    <row r="15" spans="1:13" x14ac:dyDescent="0.25">
      <c r="A15" s="3" t="s">
        <v>33</v>
      </c>
      <c r="B15" s="3" t="s">
        <v>34</v>
      </c>
      <c r="C15" s="2" t="s">
        <v>12</v>
      </c>
      <c r="D15" s="10">
        <v>2965.49</v>
      </c>
      <c r="E15" s="7"/>
      <c r="F15" s="7"/>
      <c r="G15" s="7"/>
      <c r="H15" s="7"/>
      <c r="I15" s="7"/>
      <c r="J15" s="7"/>
    </row>
    <row r="16" spans="1:13" x14ac:dyDescent="0.25">
      <c r="A16" s="3" t="s">
        <v>35</v>
      </c>
      <c r="B16" s="3" t="s">
        <v>36</v>
      </c>
      <c r="C16" s="2" t="s">
        <v>37</v>
      </c>
      <c r="D16" s="10">
        <v>1789.52</v>
      </c>
      <c r="E16" s="7"/>
      <c r="F16" s="7"/>
      <c r="G16" s="7"/>
      <c r="H16" s="7"/>
      <c r="I16" s="7"/>
      <c r="J16" s="7"/>
    </row>
    <row r="17" spans="1:10" x14ac:dyDescent="0.25">
      <c r="A17" s="3" t="s">
        <v>38</v>
      </c>
      <c r="B17" s="3" t="s">
        <v>39</v>
      </c>
      <c r="C17" s="2" t="s">
        <v>27</v>
      </c>
      <c r="D17" s="10">
        <v>2172.9899999999998</v>
      </c>
      <c r="E17" s="7"/>
      <c r="F17" s="7"/>
      <c r="G17" s="7"/>
      <c r="H17" s="7"/>
      <c r="I17" s="7"/>
      <c r="J17" s="7"/>
    </row>
    <row r="18" spans="1:10" x14ac:dyDescent="0.25">
      <c r="A18" s="3" t="s">
        <v>40</v>
      </c>
      <c r="B18" s="3" t="s">
        <v>41</v>
      </c>
      <c r="C18" s="2" t="s">
        <v>17</v>
      </c>
      <c r="D18" s="10">
        <v>2019.6</v>
      </c>
      <c r="E18" s="7"/>
      <c r="F18" s="7"/>
      <c r="G18" s="7"/>
      <c r="H18" s="7"/>
      <c r="I18" s="7"/>
      <c r="J18" s="7"/>
    </row>
    <row r="19" spans="1:10" x14ac:dyDescent="0.25">
      <c r="A19" s="3" t="s">
        <v>42</v>
      </c>
      <c r="B19" s="3" t="s">
        <v>43</v>
      </c>
      <c r="C19" s="2" t="s">
        <v>12</v>
      </c>
      <c r="D19" s="10">
        <v>1380.49</v>
      </c>
      <c r="E19" s="7"/>
      <c r="F19" s="7"/>
      <c r="G19" s="7"/>
      <c r="H19" s="7"/>
      <c r="I19" s="7"/>
      <c r="J19" s="7"/>
    </row>
    <row r="20" spans="1:10" x14ac:dyDescent="0.25">
      <c r="A20" s="3" t="s">
        <v>44</v>
      </c>
      <c r="B20" s="3" t="s">
        <v>45</v>
      </c>
      <c r="C20" s="2" t="s">
        <v>9</v>
      </c>
      <c r="D20" s="10">
        <v>2265.02</v>
      </c>
      <c r="E20" s="7"/>
      <c r="F20" s="7"/>
      <c r="G20" s="7"/>
      <c r="H20" s="7"/>
      <c r="I20" s="7"/>
      <c r="J20" s="7"/>
    </row>
    <row r="21" spans="1:10" x14ac:dyDescent="0.25">
      <c r="A21" s="3" t="s">
        <v>46</v>
      </c>
      <c r="B21" s="3" t="s">
        <v>34</v>
      </c>
      <c r="C21" s="2" t="s">
        <v>17</v>
      </c>
      <c r="D21" s="10">
        <v>2479.77</v>
      </c>
      <c r="E21" s="7"/>
      <c r="F21" s="7"/>
      <c r="G21" s="7"/>
      <c r="H21" s="7"/>
      <c r="I21" s="7"/>
      <c r="J21" s="7"/>
    </row>
    <row r="22" spans="1:10" x14ac:dyDescent="0.25">
      <c r="A22" s="4" t="s">
        <v>47</v>
      </c>
      <c r="B22" s="3" t="s">
        <v>48</v>
      </c>
      <c r="C22" s="2" t="s">
        <v>17</v>
      </c>
      <c r="D22" s="10">
        <v>1431.62</v>
      </c>
      <c r="E22" s="7"/>
      <c r="F22" s="7"/>
      <c r="G22" s="7"/>
      <c r="H22" s="7"/>
      <c r="I22" s="7"/>
      <c r="J22" s="7"/>
    </row>
    <row r="23" spans="1:10" x14ac:dyDescent="0.25">
      <c r="A23" s="3" t="s">
        <v>49</v>
      </c>
      <c r="B23" s="3" t="s">
        <v>21</v>
      </c>
      <c r="C23" s="2" t="s">
        <v>9</v>
      </c>
      <c r="D23" s="10">
        <v>2515.56</v>
      </c>
      <c r="E23" s="7"/>
      <c r="F23" s="7"/>
      <c r="G23" s="7"/>
      <c r="H23" s="7"/>
      <c r="I23" s="7"/>
      <c r="J23" s="7"/>
    </row>
    <row r="24" spans="1:10" x14ac:dyDescent="0.25">
      <c r="A24" s="3" t="s">
        <v>50</v>
      </c>
      <c r="B24" s="3" t="s">
        <v>39</v>
      </c>
      <c r="C24" s="2" t="s">
        <v>6</v>
      </c>
      <c r="D24" s="10">
        <v>1697.49</v>
      </c>
      <c r="E24" s="7"/>
      <c r="F24" s="7"/>
      <c r="G24" s="7"/>
      <c r="H24" s="7"/>
      <c r="I24" s="7"/>
      <c r="J24" s="7"/>
    </row>
    <row r="25" spans="1:10" x14ac:dyDescent="0.25">
      <c r="A25" s="3" t="s">
        <v>51</v>
      </c>
      <c r="B25" s="3" t="s">
        <v>36</v>
      </c>
      <c r="C25" s="2" t="s">
        <v>27</v>
      </c>
      <c r="D25" s="10">
        <v>1738.39</v>
      </c>
      <c r="E25" s="7"/>
      <c r="F25" s="7"/>
      <c r="G25" s="7"/>
      <c r="H25" s="7"/>
      <c r="I25" s="7"/>
      <c r="J25" s="7"/>
    </row>
    <row r="26" spans="1:10" x14ac:dyDescent="0.25">
      <c r="A26" s="5" t="s">
        <v>52</v>
      </c>
      <c r="B26" s="5" t="s">
        <v>53</v>
      </c>
      <c r="C26" s="6" t="s">
        <v>37</v>
      </c>
      <c r="D26" s="10">
        <v>1866.22</v>
      </c>
      <c r="E26" s="7"/>
      <c r="F26" s="7"/>
      <c r="G26" s="7"/>
      <c r="H26" s="7"/>
      <c r="I26" s="7"/>
      <c r="J26" s="7"/>
    </row>
    <row r="27" spans="1:10" x14ac:dyDescent="0.25">
      <c r="D27" s="17"/>
      <c r="E27" s="7"/>
      <c r="F27" s="7"/>
      <c r="G27" s="7"/>
      <c r="H27" s="7"/>
      <c r="I27" s="7"/>
      <c r="J27" s="7"/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27"/>
  <sheetViews>
    <sheetView workbookViewId="0">
      <selection activeCell="L26" sqref="L26"/>
    </sheetView>
  </sheetViews>
  <sheetFormatPr baseColWidth="10" defaultColWidth="9.85546875" defaultRowHeight="15" x14ac:dyDescent="0.25"/>
  <cols>
    <col min="1" max="1" width="9" style="2" customWidth="1"/>
    <col min="2" max="2" width="10.28515625" style="2" customWidth="1"/>
    <col min="3" max="3" width="4.7109375" style="2" customWidth="1"/>
    <col min="4" max="4" width="10.85546875" style="2" customWidth="1"/>
    <col min="5" max="5" width="4.140625" style="2" customWidth="1"/>
    <col min="6" max="7" width="8.7109375" style="2" customWidth="1"/>
    <col min="8" max="10" width="9.28515625" style="2" customWidth="1"/>
    <col min="11" max="11" width="5.7109375" style="2" customWidth="1"/>
    <col min="12" max="12" width="9.28515625" style="2" customWidth="1"/>
    <col min="13" max="13" width="6.42578125" style="2" customWidth="1"/>
    <col min="14" max="252" width="9.28515625" style="2" customWidth="1"/>
    <col min="253" max="16384" width="9.85546875" style="2"/>
  </cols>
  <sheetData>
    <row r="1" spans="1:12" ht="15.75" x14ac:dyDescent="0.25">
      <c r="A1" s="1" t="s">
        <v>0</v>
      </c>
      <c r="B1" s="1" t="s">
        <v>1</v>
      </c>
      <c r="C1" s="1" t="s">
        <v>2</v>
      </c>
      <c r="D1" s="1" t="s">
        <v>3</v>
      </c>
      <c r="F1" s="22" t="s">
        <v>54</v>
      </c>
      <c r="G1" s="22"/>
      <c r="H1" s="7"/>
      <c r="I1" s="7"/>
      <c r="K1" s="9"/>
      <c r="L1" s="9"/>
    </row>
    <row r="2" spans="1:12" x14ac:dyDescent="0.25">
      <c r="A2" s="3" t="s">
        <v>4</v>
      </c>
      <c r="B2" s="3" t="s">
        <v>5</v>
      </c>
      <c r="C2" s="2" t="s">
        <v>6</v>
      </c>
      <c r="D2" s="10">
        <v>1636.13</v>
      </c>
      <c r="F2" s="11" t="s">
        <v>2</v>
      </c>
      <c r="G2" s="11" t="s">
        <v>3</v>
      </c>
      <c r="H2" s="11" t="s">
        <v>3</v>
      </c>
      <c r="I2" s="7"/>
    </row>
    <row r="3" spans="1:12" x14ac:dyDescent="0.25">
      <c r="A3" s="3" t="s">
        <v>7</v>
      </c>
      <c r="B3" s="3" t="s">
        <v>8</v>
      </c>
      <c r="C3" s="2" t="s">
        <v>9</v>
      </c>
      <c r="D3" s="10">
        <v>2474.65</v>
      </c>
      <c r="E3" s="12"/>
      <c r="F3" s="13" t="s">
        <v>12</v>
      </c>
      <c r="G3" s="13" t="s">
        <v>66</v>
      </c>
      <c r="H3" s="13" t="s">
        <v>67</v>
      </c>
      <c r="I3" s="7"/>
    </row>
    <row r="4" spans="1:12" x14ac:dyDescent="0.25">
      <c r="A4" s="3" t="s">
        <v>10</v>
      </c>
      <c r="B4" s="3" t="s">
        <v>11</v>
      </c>
      <c r="C4" s="2" t="s">
        <v>12</v>
      </c>
      <c r="D4" s="10">
        <v>2980.83</v>
      </c>
      <c r="E4" s="7"/>
      <c r="F4"/>
      <c r="G4"/>
      <c r="H4" s="7"/>
      <c r="I4" s="7"/>
    </row>
    <row r="5" spans="1:12" ht="15" customHeight="1" x14ac:dyDescent="0.25">
      <c r="A5" s="3" t="s">
        <v>13</v>
      </c>
      <c r="B5" s="3" t="s">
        <v>14</v>
      </c>
      <c r="C5" s="2" t="s">
        <v>12</v>
      </c>
      <c r="D5" s="10">
        <v>2096.3000000000002</v>
      </c>
      <c r="E5" s="7"/>
      <c r="F5" s="19">
        <f>DCOUNT(A1:D26,"GEHALT",F2:H3)</f>
        <v>3</v>
      </c>
      <c r="G5" s="18" t="s">
        <v>68</v>
      </c>
      <c r="H5" s="15" t="s">
        <v>69</v>
      </c>
      <c r="I5" s="7"/>
    </row>
    <row r="6" spans="1:12" ht="15" customHeight="1" x14ac:dyDescent="0.25">
      <c r="A6" s="3" t="s">
        <v>15</v>
      </c>
      <c r="B6" s="3" t="s">
        <v>16</v>
      </c>
      <c r="C6" s="2" t="s">
        <v>17</v>
      </c>
      <c r="D6" s="10">
        <v>1661.92</v>
      </c>
      <c r="E6" s="7"/>
      <c r="I6" s="7"/>
    </row>
    <row r="7" spans="1:12" x14ac:dyDescent="0.25">
      <c r="A7" s="3" t="s">
        <v>18</v>
      </c>
      <c r="B7" s="3" t="s">
        <v>19</v>
      </c>
      <c r="C7" s="2" t="s">
        <v>6</v>
      </c>
      <c r="D7" s="10">
        <v>1677.04</v>
      </c>
      <c r="E7"/>
      <c r="F7"/>
      <c r="G7"/>
      <c r="H7" s="7"/>
      <c r="I7" s="7"/>
    </row>
    <row r="8" spans="1:12" x14ac:dyDescent="0.25">
      <c r="A8" s="3" t="s">
        <v>20</v>
      </c>
      <c r="B8" s="3" t="s">
        <v>21</v>
      </c>
      <c r="C8" s="2" t="s">
        <v>9</v>
      </c>
      <c r="D8" s="10">
        <v>3170.01</v>
      </c>
      <c r="E8"/>
      <c r="F8"/>
      <c r="G8"/>
      <c r="H8" s="7"/>
      <c r="I8" s="7"/>
    </row>
    <row r="9" spans="1:12" x14ac:dyDescent="0.25">
      <c r="A9" s="3" t="s">
        <v>22</v>
      </c>
      <c r="B9" s="3" t="s">
        <v>23</v>
      </c>
      <c r="C9" s="2" t="s">
        <v>24</v>
      </c>
      <c r="D9" s="10">
        <v>1820.2</v>
      </c>
      <c r="E9"/>
      <c r="F9"/>
      <c r="G9"/>
      <c r="H9" s="7"/>
      <c r="I9" s="7"/>
    </row>
    <row r="10" spans="1:12" x14ac:dyDescent="0.25">
      <c r="A10" s="3" t="s">
        <v>25</v>
      </c>
      <c r="B10" s="3" t="s">
        <v>26</v>
      </c>
      <c r="C10" s="2" t="s">
        <v>27</v>
      </c>
      <c r="D10" s="10">
        <v>2172.9899999999998</v>
      </c>
      <c r="E10"/>
      <c r="F10"/>
      <c r="G10"/>
      <c r="H10" s="7"/>
      <c r="I10" s="7"/>
    </row>
    <row r="11" spans="1:12" x14ac:dyDescent="0.25">
      <c r="A11" s="3" t="s">
        <v>25</v>
      </c>
      <c r="B11" s="3" t="s">
        <v>5</v>
      </c>
      <c r="C11" s="2" t="s">
        <v>12</v>
      </c>
      <c r="D11" s="10">
        <v>1994.04</v>
      </c>
      <c r="H11" s="7"/>
      <c r="I11" s="7"/>
    </row>
    <row r="12" spans="1:12" x14ac:dyDescent="0.25">
      <c r="A12" s="3" t="s">
        <v>28</v>
      </c>
      <c r="B12" s="3" t="s">
        <v>29</v>
      </c>
      <c r="C12" s="2" t="s">
        <v>17</v>
      </c>
      <c r="D12" s="10">
        <v>1953.13</v>
      </c>
      <c r="H12" s="7"/>
      <c r="I12" s="7"/>
    </row>
    <row r="13" spans="1:12" x14ac:dyDescent="0.25">
      <c r="A13" s="3" t="s">
        <v>30</v>
      </c>
      <c r="B13" s="3" t="s">
        <v>21</v>
      </c>
      <c r="C13" s="2" t="s">
        <v>17</v>
      </c>
      <c r="D13" s="10">
        <v>1942.91</v>
      </c>
      <c r="H13" s="7"/>
      <c r="I13" s="7"/>
    </row>
    <row r="14" spans="1:12" x14ac:dyDescent="0.25">
      <c r="A14" s="3" t="s">
        <v>31</v>
      </c>
      <c r="B14" s="3" t="s">
        <v>32</v>
      </c>
      <c r="C14" s="2" t="s">
        <v>9</v>
      </c>
      <c r="D14" s="10">
        <v>2326.38</v>
      </c>
      <c r="H14" s="7"/>
      <c r="I14" s="7"/>
    </row>
    <row r="15" spans="1:12" x14ac:dyDescent="0.25">
      <c r="A15" s="3" t="s">
        <v>33</v>
      </c>
      <c r="B15" s="3" t="s">
        <v>34</v>
      </c>
      <c r="C15" s="2" t="s">
        <v>12</v>
      </c>
      <c r="D15" s="10">
        <v>2965.49</v>
      </c>
      <c r="E15" s="7"/>
      <c r="F15" s="7"/>
      <c r="G15" s="7"/>
      <c r="H15" s="7"/>
      <c r="I15" s="7"/>
    </row>
    <row r="16" spans="1:12" x14ac:dyDescent="0.25">
      <c r="A16" s="3" t="s">
        <v>35</v>
      </c>
      <c r="B16" s="3" t="s">
        <v>36</v>
      </c>
      <c r="C16" s="2" t="s">
        <v>37</v>
      </c>
      <c r="D16" s="10">
        <v>1789.52</v>
      </c>
      <c r="E16" s="7"/>
      <c r="F16" s="7"/>
      <c r="G16" s="7"/>
      <c r="H16" s="7"/>
      <c r="I16" s="7"/>
    </row>
    <row r="17" spans="1:9" x14ac:dyDescent="0.25">
      <c r="A17" s="3" t="s">
        <v>38</v>
      </c>
      <c r="B17" s="3" t="s">
        <v>39</v>
      </c>
      <c r="C17" s="2" t="s">
        <v>27</v>
      </c>
      <c r="D17" s="10">
        <v>2172.9899999999998</v>
      </c>
      <c r="E17" s="7"/>
      <c r="F17" s="7"/>
      <c r="G17" s="7"/>
      <c r="H17" s="7"/>
      <c r="I17" s="7"/>
    </row>
    <row r="18" spans="1:9" x14ac:dyDescent="0.25">
      <c r="A18" s="3" t="s">
        <v>40</v>
      </c>
      <c r="B18" s="3" t="s">
        <v>41</v>
      </c>
      <c r="C18" s="2" t="s">
        <v>17</v>
      </c>
      <c r="D18" s="10">
        <v>2019.6</v>
      </c>
      <c r="E18" s="7"/>
      <c r="F18" s="7"/>
      <c r="G18" s="7"/>
      <c r="H18" s="7"/>
      <c r="I18" s="7"/>
    </row>
    <row r="19" spans="1:9" x14ac:dyDescent="0.25">
      <c r="A19" s="3" t="s">
        <v>42</v>
      </c>
      <c r="B19" s="3" t="s">
        <v>43</v>
      </c>
      <c r="C19" s="2" t="s">
        <v>12</v>
      </c>
      <c r="D19" s="10">
        <v>1380.49</v>
      </c>
      <c r="E19" s="7"/>
      <c r="F19" s="7"/>
      <c r="G19" s="7"/>
      <c r="H19" s="7"/>
      <c r="I19" s="7"/>
    </row>
    <row r="20" spans="1:9" x14ac:dyDescent="0.25">
      <c r="A20" s="3" t="s">
        <v>44</v>
      </c>
      <c r="B20" s="3" t="s">
        <v>45</v>
      </c>
      <c r="C20" s="2" t="s">
        <v>9</v>
      </c>
      <c r="D20" s="10">
        <v>2265.02</v>
      </c>
      <c r="E20" s="7"/>
      <c r="F20" s="7"/>
      <c r="G20" s="7"/>
      <c r="H20" s="7"/>
      <c r="I20" s="7"/>
    </row>
    <row r="21" spans="1:9" x14ac:dyDescent="0.25">
      <c r="A21" s="3" t="s">
        <v>46</v>
      </c>
      <c r="B21" s="3" t="s">
        <v>34</v>
      </c>
      <c r="C21" s="2" t="s">
        <v>17</v>
      </c>
      <c r="D21" s="10">
        <v>2479.77</v>
      </c>
      <c r="E21" s="7"/>
      <c r="F21" s="7"/>
      <c r="G21" s="7"/>
      <c r="H21" s="7"/>
      <c r="I21" s="7"/>
    </row>
    <row r="22" spans="1:9" x14ac:dyDescent="0.25">
      <c r="A22" s="4" t="s">
        <v>47</v>
      </c>
      <c r="B22" s="3" t="s">
        <v>48</v>
      </c>
      <c r="C22" s="2" t="s">
        <v>17</v>
      </c>
      <c r="D22" s="10">
        <v>1431.62</v>
      </c>
      <c r="E22" s="7"/>
      <c r="F22" s="7"/>
      <c r="G22" s="7"/>
      <c r="H22" s="7"/>
      <c r="I22" s="7"/>
    </row>
    <row r="23" spans="1:9" x14ac:dyDescent="0.25">
      <c r="A23" s="3" t="s">
        <v>49</v>
      </c>
      <c r="B23" s="3" t="s">
        <v>21</v>
      </c>
      <c r="C23" s="2" t="s">
        <v>9</v>
      </c>
      <c r="D23" s="10">
        <v>2515.56</v>
      </c>
      <c r="E23" s="7"/>
      <c r="F23" s="7"/>
      <c r="G23" s="7"/>
      <c r="H23" s="7"/>
      <c r="I23" s="7"/>
    </row>
    <row r="24" spans="1:9" x14ac:dyDescent="0.25">
      <c r="A24" s="3" t="s">
        <v>50</v>
      </c>
      <c r="B24" s="3" t="s">
        <v>39</v>
      </c>
      <c r="C24" s="2" t="s">
        <v>6</v>
      </c>
      <c r="D24" s="10">
        <v>1697.49</v>
      </c>
      <c r="E24" s="7"/>
      <c r="F24" s="7"/>
      <c r="G24" s="7"/>
      <c r="H24" s="7"/>
      <c r="I24" s="7"/>
    </row>
    <row r="25" spans="1:9" x14ac:dyDescent="0.25">
      <c r="A25" s="3" t="s">
        <v>51</v>
      </c>
      <c r="B25" s="3" t="s">
        <v>36</v>
      </c>
      <c r="C25" s="2" t="s">
        <v>27</v>
      </c>
      <c r="D25" s="10">
        <v>1738.39</v>
      </c>
      <c r="E25" s="7"/>
      <c r="F25" s="7"/>
      <c r="G25" s="7"/>
      <c r="H25" s="7"/>
      <c r="I25" s="7"/>
    </row>
    <row r="26" spans="1:9" x14ac:dyDescent="0.25">
      <c r="A26" s="5" t="s">
        <v>52</v>
      </c>
      <c r="B26" s="5" t="s">
        <v>53</v>
      </c>
      <c r="C26" s="6" t="s">
        <v>37</v>
      </c>
      <c r="D26" s="10">
        <v>1866.22</v>
      </c>
      <c r="E26" s="7"/>
      <c r="F26" s="7"/>
      <c r="G26" s="7"/>
      <c r="H26" s="7"/>
      <c r="I26" s="7"/>
    </row>
    <row r="27" spans="1:9" x14ac:dyDescent="0.25">
      <c r="D27" s="17"/>
      <c r="E27" s="7"/>
      <c r="F27" s="7"/>
      <c r="G27" s="7"/>
      <c r="H27" s="7"/>
      <c r="I27" s="7"/>
    </row>
  </sheetData>
  <mergeCells count="1">
    <mergeCell ref="F1:G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DB-Funktionen</vt:lpstr>
      <vt:lpstr>DB-Funktionen mit Namen</vt:lpstr>
      <vt:lpstr>Suchkriterien verknüpfen</vt:lpstr>
      <vt:lpstr>'DB-Funktionen mit Namen'!Datenbank</vt:lpstr>
      <vt:lpstr>'DB-Funktionen mit Namen'!Suchkriterien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Mitarbeiter</cp:lastModifiedBy>
  <dcterms:created xsi:type="dcterms:W3CDTF">2013-02-14T14:01:01Z</dcterms:created>
  <dcterms:modified xsi:type="dcterms:W3CDTF">2016-11-22T14:17:42Z</dcterms:modified>
</cp:coreProperties>
</file>