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Ergebnisdateien\"/>
    </mc:Choice>
  </mc:AlternateContent>
  <bookViews>
    <workbookView xWindow="0" yWindow="0" windowWidth="19200" windowHeight="11205" activeTab="1"/>
  </bookViews>
  <sheets>
    <sheet name="Deckungsbeitrag" sheetId="1" r:id="rId1"/>
    <sheet name="Break-even" sheetId="2" r:id="rId2"/>
  </sheets>
  <calcPr calcId="171027"/>
</workbook>
</file>

<file path=xl/calcChain.xml><?xml version="1.0" encoding="utf-8"?>
<calcChain xmlns="http://schemas.openxmlformats.org/spreadsheetml/2006/main">
  <c r="B11" i="2" l="1"/>
  <c r="C11" i="2"/>
  <c r="D11" i="2"/>
  <c r="D12" i="2" s="1"/>
  <c r="C10" i="2"/>
  <c r="D10" i="2"/>
  <c r="B10" i="2"/>
  <c r="C7" i="2"/>
  <c r="D7" i="2"/>
  <c r="C8" i="2"/>
  <c r="D8" i="2"/>
  <c r="B7" i="2"/>
  <c r="B8" i="2"/>
  <c r="C6" i="2"/>
  <c r="C9" i="2" s="1"/>
  <c r="D6" i="2"/>
  <c r="D9" i="2" s="1"/>
  <c r="B6" i="2"/>
  <c r="B9" i="2" s="1"/>
  <c r="C12" i="2" l="1"/>
  <c r="C13" i="2"/>
  <c r="D13" i="2"/>
  <c r="B12" i="2"/>
  <c r="B13" i="2" s="1"/>
  <c r="F22" i="1"/>
  <c r="D16" i="1"/>
  <c r="D19" i="1" s="1"/>
  <c r="E16" i="1"/>
  <c r="E19" i="1" s="1"/>
  <c r="C19" i="1"/>
  <c r="C16" i="1"/>
  <c r="C11" i="1"/>
  <c r="D17" i="1" s="1"/>
  <c r="D18" i="1" s="1"/>
  <c r="D11" i="1"/>
  <c r="E17" i="1" s="1"/>
  <c r="E18" i="1" s="1"/>
  <c r="B11" i="1"/>
  <c r="C17" i="1" s="1"/>
  <c r="C20" i="1" l="1"/>
  <c r="C18" i="1"/>
  <c r="C21" i="1"/>
  <c r="F21" i="1" s="1"/>
  <c r="F23" i="1" s="1"/>
  <c r="F19" i="1"/>
  <c r="E20" i="1"/>
  <c r="E21" i="1" s="1"/>
  <c r="D20" i="1"/>
  <c r="D21" i="1" s="1"/>
  <c r="F20" i="1" l="1"/>
  <c r="A3" i="2"/>
</calcChain>
</file>

<file path=xl/sharedStrings.xml><?xml version="1.0" encoding="utf-8"?>
<sst xmlns="http://schemas.openxmlformats.org/spreadsheetml/2006/main" count="40" uniqueCount="32">
  <si>
    <t>Deckungsbeitragsrechnung Movement GmbH</t>
  </si>
  <si>
    <t>Berechnung des Deckungsbeitrags der Fertigungslinie D</t>
  </si>
  <si>
    <t>Dezember</t>
  </si>
  <si>
    <t>Aktenregale</t>
  </si>
  <si>
    <t>Garderoben</t>
  </si>
  <si>
    <t>Empfangstheken</t>
  </si>
  <si>
    <t>Produktionsmenge</t>
  </si>
  <si>
    <t>Fertigungsmaterial</t>
  </si>
  <si>
    <t>Fertigungslöhne</t>
  </si>
  <si>
    <t>Variable Gemeinkosten</t>
  </si>
  <si>
    <t>Variable Stückkosten</t>
  </si>
  <si>
    <t xml:space="preserve">Fixe Kosten  </t>
  </si>
  <si>
    <t>Verkaufspreis</t>
  </si>
  <si>
    <t>Gesamt</t>
  </si>
  <si>
    <t>Ermittlung des Deckungsbeitrags
 (stückbezogen)</t>
  </si>
  <si>
    <t xml:space="preserve">  Verkaufspreis</t>
  </si>
  <si>
    <t>- Var. Stückkosten</t>
  </si>
  <si>
    <t xml:space="preserve">  Deckungsbeitrag</t>
  </si>
  <si>
    <t>Ermittlung des Betriebserfolgs
(periodenbezogen)</t>
  </si>
  <si>
    <t xml:space="preserve">  Umsatzerlöse</t>
  </si>
  <si>
    <t>- Variable Kosten</t>
  </si>
  <si>
    <t>- Fixe Kosten</t>
  </si>
  <si>
    <t>Betriebserfolg Dezember - Fertigungslinie D</t>
  </si>
  <si>
    <t>Deckungsbeitragsrechnung MOVEMENT GmbH</t>
  </si>
  <si>
    <t>Produktionslinie D</t>
  </si>
  <si>
    <t>Fertigungsmaterial (FM)</t>
  </si>
  <si>
    <t>Fertigungslöhne (FL)</t>
  </si>
  <si>
    <t>variable Gemeinkosten</t>
  </si>
  <si>
    <t>variable Stückkosten</t>
  </si>
  <si>
    <t>Verkaufspreis (VK)</t>
  </si>
  <si>
    <t>Deckungsbeitrag (db)
stückbezogen</t>
  </si>
  <si>
    <t>Gewinnschwellenmenge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</si>
</sst>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"/>
    <numFmt numFmtId="165" formatCode="_-* #,##0.00\ [$€-1]_-;\-* #,##0.00\ [$€-1]_-;_-* &quot;-&quot;??\ [$€-1]_-"/>
    <numFmt numFmtId="166" formatCode="_-* #,##0.00\ [$€-1]_-;\-* #,##0.00\ [$€-1]_-;_-* &quot;-&quot;??\ [$€-1]_-;_-@_-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2"/>
      <color indexed="6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11"/>
      <color indexed="18"/>
      <name val="Calibri"/>
      <family val="2"/>
      <scheme val="minor"/>
    </font>
    <font>
      <b/>
      <sz val="11"/>
      <color indexed="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/>
    <xf numFmtId="0" fontId="8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right"/>
    </xf>
    <xf numFmtId="165" fontId="8" fillId="0" borderId="1" xfId="1" applyFont="1" applyBorder="1" applyAlignment="1"/>
    <xf numFmtId="0" fontId="8" fillId="0" borderId="2" xfId="0" applyFont="1" applyFill="1" applyBorder="1" applyAlignment="1">
      <alignment horizontal="right" vertical="center" wrapText="1"/>
    </xf>
    <xf numFmtId="165" fontId="8" fillId="0" borderId="2" xfId="1" applyFont="1" applyBorder="1" applyAlignment="1">
      <alignment vertical="center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1" applyNumberFormat="1" applyFont="1" applyFill="1" applyBorder="1" applyAlignment="1">
      <alignment vertical="center" wrapText="1"/>
    </xf>
    <xf numFmtId="165" fontId="9" fillId="0" borderId="3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166" fontId="8" fillId="0" borderId="1" xfId="1" applyNumberFormat="1" applyFont="1" applyBorder="1" applyAlignment="1"/>
    <xf numFmtId="0" fontId="8" fillId="0" borderId="2" xfId="0" applyFont="1" applyBorder="1" applyAlignment="1">
      <alignment horizontal="right" wrapText="1"/>
    </xf>
    <xf numFmtId="166" fontId="8" fillId="0" borderId="2" xfId="0" applyNumberFormat="1" applyFont="1" applyBorder="1" applyAlignment="1"/>
    <xf numFmtId="0" fontId="8" fillId="4" borderId="3" xfId="0" applyFont="1" applyFill="1" applyBorder="1" applyAlignment="1">
      <alignment horizontal="right"/>
    </xf>
    <xf numFmtId="1" fontId="9" fillId="4" borderId="3" xfId="0" applyNumberFormat="1" applyFont="1" applyFill="1" applyBorder="1" applyAlignment="1">
      <alignment horizontal="center"/>
    </xf>
    <xf numFmtId="0" fontId="8" fillId="3" borderId="1" xfId="0" applyFont="1" applyFill="1" applyBorder="1"/>
    <xf numFmtId="0" fontId="9" fillId="0" borderId="1" xfId="0" applyFont="1" applyBorder="1" applyAlignment="1"/>
    <xf numFmtId="0" fontId="8" fillId="0" borderId="1" xfId="0" applyFont="1" applyBorder="1"/>
    <xf numFmtId="0" fontId="8" fillId="0" borderId="1" xfId="0" applyFont="1" applyBorder="1" applyAlignment="1"/>
    <xf numFmtId="0" fontId="8" fillId="0" borderId="0" xfId="0" applyFont="1" applyBorder="1"/>
    <xf numFmtId="165" fontId="8" fillId="0" borderId="1" xfId="1" applyNumberFormat="1" applyFont="1" applyBorder="1" applyAlignment="1"/>
    <xf numFmtId="0" fontId="8" fillId="0" borderId="0" xfId="0" applyFont="1" applyFill="1" applyBorder="1" applyAlignment="1">
      <alignment vertical="center" wrapText="1"/>
    </xf>
    <xf numFmtId="165" fontId="8" fillId="0" borderId="2" xfId="1" applyNumberFormat="1" applyFont="1" applyBorder="1" applyAlignment="1">
      <alignment vertical="center"/>
    </xf>
    <xf numFmtId="165" fontId="9" fillId="0" borderId="3" xfId="1" applyNumberFormat="1" applyFont="1" applyBorder="1" applyAlignment="1">
      <alignment vertical="center"/>
    </xf>
    <xf numFmtId="165" fontId="8" fillId="0" borderId="0" xfId="1" applyNumberFormat="1" applyFont="1" applyAlignment="1"/>
    <xf numFmtId="165" fontId="8" fillId="0" borderId="0" xfId="0" applyNumberFormat="1" applyFont="1"/>
    <xf numFmtId="0" fontId="8" fillId="0" borderId="4" xfId="0" applyFont="1" applyBorder="1" applyAlignment="1">
      <alignment horizontal="right"/>
    </xf>
    <xf numFmtId="0" fontId="8" fillId="3" borderId="2" xfId="0" applyFont="1" applyFill="1" applyBorder="1" applyAlignment="1">
      <alignment horizontal="center"/>
    </xf>
    <xf numFmtId="0" fontId="8" fillId="0" borderId="5" xfId="0" applyFont="1" applyBorder="1"/>
    <xf numFmtId="165" fontId="8" fillId="0" borderId="6" xfId="1" applyNumberFormat="1" applyFont="1" applyBorder="1" applyAlignment="1"/>
    <xf numFmtId="0" fontId="8" fillId="0" borderId="5" xfId="0" quotePrefix="1" applyFont="1" applyBorder="1"/>
    <xf numFmtId="165" fontId="8" fillId="0" borderId="1" xfId="0" applyNumberFormat="1" applyFont="1" applyBorder="1" applyAlignment="1"/>
    <xf numFmtId="165" fontId="8" fillId="0" borderId="6" xfId="0" applyNumberFormat="1" applyFont="1" applyBorder="1" applyAlignment="1"/>
    <xf numFmtId="0" fontId="8" fillId="4" borderId="9" xfId="0" applyFont="1" applyFill="1" applyBorder="1"/>
    <xf numFmtId="166" fontId="8" fillId="4" borderId="9" xfId="0" applyNumberFormat="1" applyFont="1" applyFill="1" applyBorder="1" applyAlignment="1"/>
    <xf numFmtId="0" fontId="8" fillId="0" borderId="11" xfId="0" applyFont="1" applyBorder="1"/>
    <xf numFmtId="166" fontId="8" fillId="0" borderId="4" xfId="0" applyNumberFormat="1" applyFont="1" applyBorder="1" applyAlignment="1"/>
    <xf numFmtId="166" fontId="8" fillId="0" borderId="1" xfId="0" applyNumberFormat="1" applyFont="1" applyBorder="1" applyAlignment="1"/>
    <xf numFmtId="0" fontId="8" fillId="4" borderId="12" xfId="0" applyFont="1" applyFill="1" applyBorder="1"/>
    <xf numFmtId="166" fontId="8" fillId="4" borderId="2" xfId="0" applyNumberFormat="1" applyFont="1" applyFill="1" applyBorder="1" applyAlignment="1"/>
    <xf numFmtId="166" fontId="8" fillId="4" borderId="4" xfId="0" applyNumberFormat="1" applyFont="1" applyFill="1" applyBorder="1" applyAlignment="1"/>
    <xf numFmtId="0" fontId="8" fillId="0" borderId="13" xfId="0" quotePrefix="1" applyFont="1" applyBorder="1"/>
    <xf numFmtId="165" fontId="8" fillId="0" borderId="5" xfId="0" applyNumberFormat="1" applyFont="1" applyBorder="1" applyAlignment="1"/>
    <xf numFmtId="166" fontId="9" fillId="5" borderId="1" xfId="0" applyNumberFormat="1" applyFont="1" applyFill="1" applyBorder="1"/>
    <xf numFmtId="3" fontId="8" fillId="0" borderId="0" xfId="0" applyNumberFormat="1" applyFont="1" applyFill="1" applyBorder="1"/>
    <xf numFmtId="0" fontId="8" fillId="0" borderId="0" xfId="0" applyFont="1" applyFill="1" applyBorder="1"/>
    <xf numFmtId="166" fontId="8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/>
    <xf numFmtId="0" fontId="8" fillId="0" borderId="13" xfId="0" applyFont="1" applyBorder="1" applyAlignment="1"/>
    <xf numFmtId="0" fontId="8" fillId="0" borderId="5" xfId="0" applyFont="1" applyBorder="1" applyAlignment="1"/>
    <xf numFmtId="49" fontId="9" fillId="0" borderId="6" xfId="0" applyNumberFormat="1" applyFont="1" applyBorder="1" applyAlignment="1">
      <alignment horizontal="right" vertical="center" wrapText="1"/>
    </xf>
    <xf numFmtId="49" fontId="9" fillId="0" borderId="14" xfId="0" applyNumberFormat="1" applyFont="1" applyBorder="1" applyAlignment="1">
      <alignment horizontal="right" vertical="center" wrapText="1"/>
    </xf>
    <xf numFmtId="49" fontId="9" fillId="0" borderId="11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10" fillId="2" borderId="0" xfId="0" quotePrefix="1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/>
    <xf numFmtId="0" fontId="8" fillId="0" borderId="8" xfId="0" applyFont="1" applyBorder="1" applyAlignment="1"/>
    <xf numFmtId="165" fontId="8" fillId="0" borderId="2" xfId="1" applyNumberFormat="1" applyFont="1" applyBorder="1" applyAlignment="1"/>
    <xf numFmtId="165" fontId="8" fillId="0" borderId="7" xfId="1" applyNumberFormat="1" applyFont="1" applyBorder="1" applyAlignment="1"/>
    <xf numFmtId="165" fontId="8" fillId="0" borderId="8" xfId="1" applyNumberFormat="1" applyFont="1" applyBorder="1" applyAlignment="1"/>
    <xf numFmtId="0" fontId="5" fillId="2" borderId="0" xfId="0" applyFont="1" applyFill="1" applyAlignment="1">
      <alignment horizontal="center"/>
    </xf>
    <xf numFmtId="17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J33" sqref="J33"/>
    </sheetView>
  </sheetViews>
  <sheetFormatPr baseColWidth="10" defaultColWidth="11.5703125" defaultRowHeight="15" x14ac:dyDescent="0.25"/>
  <cols>
    <col min="1" max="1" width="22.140625" style="3" bestFit="1" customWidth="1"/>
    <col min="2" max="2" width="17" style="3" bestFit="1" customWidth="1"/>
    <col min="3" max="3" width="13.42578125" style="3" bestFit="1" customWidth="1"/>
    <col min="4" max="5" width="15.85546875" style="3" bestFit="1" customWidth="1"/>
    <col min="6" max="6" width="14.5703125" style="3" bestFit="1" customWidth="1"/>
    <col min="7" max="16384" width="11.5703125" style="3"/>
  </cols>
  <sheetData>
    <row r="1" spans="1:9" s="1" customFormat="1" ht="15.75" x14ac:dyDescent="0.25">
      <c r="A1" s="59" t="s">
        <v>0</v>
      </c>
      <c r="B1" s="59"/>
      <c r="C1" s="59"/>
      <c r="D1" s="59"/>
      <c r="E1" s="59"/>
      <c r="F1" s="59"/>
    </row>
    <row r="2" spans="1:9" ht="13.5" customHeight="1" x14ac:dyDescent="0.25">
      <c r="A2" s="60" t="s">
        <v>1</v>
      </c>
      <c r="B2" s="60"/>
      <c r="C2" s="60"/>
      <c r="D2" s="60"/>
      <c r="E2" s="60"/>
      <c r="F2" s="60"/>
    </row>
    <row r="3" spans="1:9" ht="13.5" customHeight="1" x14ac:dyDescent="0.25">
      <c r="A3" s="61" t="s">
        <v>2</v>
      </c>
      <c r="B3" s="61"/>
      <c r="C3" s="61"/>
      <c r="D3" s="61"/>
      <c r="E3" s="61"/>
      <c r="F3" s="61"/>
    </row>
    <row r="4" spans="1:9" ht="13.5" customHeight="1" x14ac:dyDescent="0.25">
      <c r="B4" s="62"/>
      <c r="C4" s="62"/>
      <c r="D4" s="62"/>
    </row>
    <row r="5" spans="1:9" x14ac:dyDescent="0.25">
      <c r="A5" s="18"/>
      <c r="B5" s="4" t="s">
        <v>3</v>
      </c>
      <c r="C5" s="4" t="s">
        <v>4</v>
      </c>
      <c r="D5" s="4" t="s">
        <v>5</v>
      </c>
    </row>
    <row r="6" spans="1:9" x14ac:dyDescent="0.25">
      <c r="A6" s="5" t="s">
        <v>6</v>
      </c>
      <c r="B6" s="19">
        <v>480</v>
      </c>
      <c r="C6" s="19">
        <v>261</v>
      </c>
      <c r="D6" s="19">
        <v>100</v>
      </c>
    </row>
    <row r="7" spans="1:9" x14ac:dyDescent="0.25">
      <c r="A7" s="20"/>
      <c r="B7" s="21"/>
      <c r="C7" s="21"/>
      <c r="D7" s="21"/>
      <c r="E7" s="22"/>
    </row>
    <row r="8" spans="1:9" x14ac:dyDescent="0.25">
      <c r="A8" s="5" t="s">
        <v>7</v>
      </c>
      <c r="B8" s="23">
        <v>150</v>
      </c>
      <c r="C8" s="23">
        <v>480</v>
      </c>
      <c r="D8" s="23">
        <v>730</v>
      </c>
      <c r="F8" s="24"/>
      <c r="G8" s="47"/>
      <c r="H8" s="47"/>
      <c r="I8" s="48"/>
    </row>
    <row r="9" spans="1:9" x14ac:dyDescent="0.25">
      <c r="A9" s="5" t="s">
        <v>8</v>
      </c>
      <c r="B9" s="23">
        <v>25</v>
      </c>
      <c r="C9" s="23">
        <v>57</v>
      </c>
      <c r="D9" s="23">
        <v>78</v>
      </c>
      <c r="F9" s="24"/>
      <c r="G9" s="47"/>
      <c r="H9" s="47"/>
      <c r="I9" s="48"/>
    </row>
    <row r="10" spans="1:9" ht="15.75" thickBot="1" x14ac:dyDescent="0.3">
      <c r="A10" s="7" t="s">
        <v>9</v>
      </c>
      <c r="B10" s="25">
        <v>56</v>
      </c>
      <c r="C10" s="25">
        <v>103</v>
      </c>
      <c r="D10" s="25">
        <v>130</v>
      </c>
      <c r="F10" s="24"/>
      <c r="G10" s="47"/>
      <c r="H10" s="47"/>
      <c r="I10" s="48"/>
    </row>
    <row r="11" spans="1:9" x14ac:dyDescent="0.25">
      <c r="A11" s="9" t="s">
        <v>10</v>
      </c>
      <c r="B11" s="26">
        <f>SUM(B8:B10)</f>
        <v>231</v>
      </c>
      <c r="C11" s="26">
        <f t="shared" ref="C11:D11" si="0">SUM(C8:C10)</f>
        <v>640</v>
      </c>
      <c r="D11" s="26">
        <f t="shared" si="0"/>
        <v>938</v>
      </c>
    </row>
    <row r="12" spans="1:9" x14ac:dyDescent="0.25">
      <c r="A12" s="12" t="s">
        <v>11</v>
      </c>
      <c r="B12" s="23">
        <v>96523</v>
      </c>
      <c r="C12" s="27">
        <v>148230</v>
      </c>
      <c r="D12" s="23">
        <v>130520</v>
      </c>
      <c r="E12" s="28"/>
    </row>
    <row r="13" spans="1:9" x14ac:dyDescent="0.25">
      <c r="A13" s="29" t="s">
        <v>12</v>
      </c>
      <c r="B13" s="23">
        <v>950</v>
      </c>
      <c r="C13" s="23">
        <v>1530</v>
      </c>
      <c r="D13" s="23">
        <v>4240</v>
      </c>
    </row>
    <row r="14" spans="1:9" ht="11.25" customHeight="1" x14ac:dyDescent="0.25"/>
    <row r="15" spans="1:9" x14ac:dyDescent="0.25">
      <c r="A15" s="18"/>
      <c r="B15" s="4"/>
      <c r="C15" s="4" t="s">
        <v>3</v>
      </c>
      <c r="D15" s="4" t="s">
        <v>4</v>
      </c>
      <c r="E15" s="4" t="s">
        <v>5</v>
      </c>
      <c r="F15" s="30" t="s">
        <v>13</v>
      </c>
    </row>
    <row r="16" spans="1:9" x14ac:dyDescent="0.25">
      <c r="A16" s="63" t="s">
        <v>14</v>
      </c>
      <c r="B16" s="31" t="s">
        <v>15</v>
      </c>
      <c r="C16" s="23">
        <f>B13</f>
        <v>950</v>
      </c>
      <c r="D16" s="23">
        <f t="shared" ref="D16:E16" si="1">C13</f>
        <v>1530</v>
      </c>
      <c r="E16" s="32">
        <f t="shared" si="1"/>
        <v>4240</v>
      </c>
      <c r="F16" s="66"/>
    </row>
    <row r="17" spans="1:8" x14ac:dyDescent="0.25">
      <c r="A17" s="64"/>
      <c r="B17" s="33" t="s">
        <v>16</v>
      </c>
      <c r="C17" s="34">
        <f>B11</f>
        <v>231</v>
      </c>
      <c r="D17" s="34">
        <f t="shared" ref="D17:E17" si="2">C11</f>
        <v>640</v>
      </c>
      <c r="E17" s="35">
        <f t="shared" si="2"/>
        <v>938</v>
      </c>
      <c r="F17" s="67"/>
    </row>
    <row r="18" spans="1:8" ht="15.75" thickBot="1" x14ac:dyDescent="0.3">
      <c r="A18" s="65"/>
      <c r="B18" s="36" t="s">
        <v>17</v>
      </c>
      <c r="C18" s="37">
        <f>C16-C17</f>
        <v>719</v>
      </c>
      <c r="D18" s="37">
        <f t="shared" ref="D18:E18" si="3">D16-D17</f>
        <v>890</v>
      </c>
      <c r="E18" s="37">
        <f t="shared" si="3"/>
        <v>3302</v>
      </c>
      <c r="F18" s="68"/>
    </row>
    <row r="19" spans="1:8" x14ac:dyDescent="0.25">
      <c r="A19" s="50" t="s">
        <v>18</v>
      </c>
      <c r="B19" s="38" t="s">
        <v>19</v>
      </c>
      <c r="C19" s="39">
        <f>C16*B$6</f>
        <v>456000</v>
      </c>
      <c r="D19" s="39">
        <f t="shared" ref="D19:E19" si="4">D16*C$6</f>
        <v>399330</v>
      </c>
      <c r="E19" s="39">
        <f t="shared" si="4"/>
        <v>424000</v>
      </c>
      <c r="F19" s="39">
        <f>SUM(C19:E19)</f>
        <v>1279330</v>
      </c>
    </row>
    <row r="20" spans="1:8" x14ac:dyDescent="0.25">
      <c r="A20" s="51"/>
      <c r="B20" s="33" t="s">
        <v>20</v>
      </c>
      <c r="C20" s="40">
        <f>C17*B$6</f>
        <v>110880</v>
      </c>
      <c r="D20" s="40">
        <f t="shared" ref="D20:E20" si="5">D17*C$6</f>
        <v>167040</v>
      </c>
      <c r="E20" s="40">
        <f t="shared" si="5"/>
        <v>93800</v>
      </c>
      <c r="F20" s="39">
        <f t="shared" ref="F20:F21" si="6">SUM(C20:E20)</f>
        <v>371720</v>
      </c>
    </row>
    <row r="21" spans="1:8" x14ac:dyDescent="0.25">
      <c r="A21" s="51"/>
      <c r="B21" s="41" t="s">
        <v>17</v>
      </c>
      <c r="C21" s="42">
        <f>C19-C20</f>
        <v>345120</v>
      </c>
      <c r="D21" s="42">
        <f t="shared" ref="D21:E21" si="7">D19-D20</f>
        <v>232290</v>
      </c>
      <c r="E21" s="42">
        <f t="shared" si="7"/>
        <v>330200</v>
      </c>
      <c r="F21" s="43">
        <f t="shared" si="6"/>
        <v>907610</v>
      </c>
    </row>
    <row r="22" spans="1:8" x14ac:dyDescent="0.25">
      <c r="A22" s="51"/>
      <c r="B22" s="44" t="s">
        <v>21</v>
      </c>
      <c r="C22" s="53"/>
      <c r="D22" s="54"/>
      <c r="E22" s="55"/>
      <c r="F22" s="45">
        <f>SUM(B12:D12)</f>
        <v>375273</v>
      </c>
      <c r="H22" s="49"/>
    </row>
    <row r="23" spans="1:8" x14ac:dyDescent="0.25">
      <c r="A23" s="52"/>
      <c r="B23" s="56" t="s">
        <v>22</v>
      </c>
      <c r="C23" s="57"/>
      <c r="D23" s="57"/>
      <c r="E23" s="58"/>
      <c r="F23" s="46">
        <f>F21-F22</f>
        <v>532337</v>
      </c>
    </row>
  </sheetData>
  <mergeCells count="9">
    <mergeCell ref="A19:A23"/>
    <mergeCell ref="C22:E22"/>
    <mergeCell ref="B23:E23"/>
    <mergeCell ref="A1:F1"/>
    <mergeCell ref="A2:F2"/>
    <mergeCell ref="A3:F3"/>
    <mergeCell ref="B4:D4"/>
    <mergeCell ref="A16:A18"/>
    <mergeCell ref="F16:F18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L28" sqref="L28"/>
    </sheetView>
  </sheetViews>
  <sheetFormatPr baseColWidth="10" defaultRowHeight="15" x14ac:dyDescent="0.25"/>
  <cols>
    <col min="1" max="1" width="23.28515625" style="3" bestFit="1" customWidth="1"/>
    <col min="2" max="3" width="14.7109375" style="3" customWidth="1"/>
    <col min="4" max="4" width="15.85546875" style="3" bestFit="1" customWidth="1"/>
    <col min="5" max="16384" width="11.42578125" style="3"/>
  </cols>
  <sheetData>
    <row r="1" spans="1:4" s="2" customFormat="1" ht="15.75" x14ac:dyDescent="0.25">
      <c r="A1" s="69" t="s">
        <v>23</v>
      </c>
      <c r="B1" s="69"/>
      <c r="C1" s="69"/>
      <c r="D1" s="69"/>
    </row>
    <row r="2" spans="1:4" x14ac:dyDescent="0.25">
      <c r="A2" s="60" t="s">
        <v>24</v>
      </c>
      <c r="B2" s="60"/>
      <c r="C2" s="60"/>
      <c r="D2" s="60"/>
    </row>
    <row r="3" spans="1:4" x14ac:dyDescent="0.25">
      <c r="A3" s="70" t="str">
        <f>Deckungsbeitrag!A3</f>
        <v>Dezember</v>
      </c>
      <c r="B3" s="71"/>
      <c r="C3" s="71"/>
      <c r="D3" s="71"/>
    </row>
    <row r="4" spans="1:4" ht="12.75" customHeight="1" x14ac:dyDescent="0.25"/>
    <row r="5" spans="1:4" x14ac:dyDescent="0.25">
      <c r="A5" s="4"/>
      <c r="B5" s="4" t="s">
        <v>3</v>
      </c>
      <c r="C5" s="4" t="s">
        <v>4</v>
      </c>
      <c r="D5" s="4" t="s">
        <v>5</v>
      </c>
    </row>
    <row r="6" spans="1:4" x14ac:dyDescent="0.25">
      <c r="A6" s="5" t="s">
        <v>25</v>
      </c>
      <c r="B6" s="6">
        <f>Deckungsbeitrag!B8</f>
        <v>150</v>
      </c>
      <c r="C6" s="6">
        <f>Deckungsbeitrag!C8</f>
        <v>480</v>
      </c>
      <c r="D6" s="6">
        <f>Deckungsbeitrag!D8</f>
        <v>730</v>
      </c>
    </row>
    <row r="7" spans="1:4" x14ac:dyDescent="0.25">
      <c r="A7" s="5" t="s">
        <v>26</v>
      </c>
      <c r="B7" s="6">
        <f>Deckungsbeitrag!B9</f>
        <v>25</v>
      </c>
      <c r="C7" s="6">
        <f>Deckungsbeitrag!C9</f>
        <v>57</v>
      </c>
      <c r="D7" s="6">
        <f>Deckungsbeitrag!D9</f>
        <v>78</v>
      </c>
    </row>
    <row r="8" spans="1:4" ht="15.75" thickBot="1" x14ac:dyDescent="0.3">
      <c r="A8" s="7" t="s">
        <v>27</v>
      </c>
      <c r="B8" s="8">
        <f>Deckungsbeitrag!B10</f>
        <v>56</v>
      </c>
      <c r="C8" s="8">
        <f>Deckungsbeitrag!C10</f>
        <v>103</v>
      </c>
      <c r="D8" s="8">
        <f>Deckungsbeitrag!D10</f>
        <v>130</v>
      </c>
    </row>
    <row r="9" spans="1:4" x14ac:dyDescent="0.25">
      <c r="A9" s="9" t="s">
        <v>28</v>
      </c>
      <c r="B9" s="10">
        <f>SUM(B6:B8)</f>
        <v>231</v>
      </c>
      <c r="C9" s="11">
        <f t="shared" ref="C9:D9" si="0">SUM(C6:C8)</f>
        <v>640</v>
      </c>
      <c r="D9" s="11">
        <f t="shared" si="0"/>
        <v>938</v>
      </c>
    </row>
    <row r="10" spans="1:4" x14ac:dyDescent="0.25">
      <c r="A10" s="12" t="s">
        <v>11</v>
      </c>
      <c r="B10" s="13">
        <f>Deckungsbeitrag!B12</f>
        <v>96523</v>
      </c>
      <c r="C10" s="6">
        <f>Deckungsbeitrag!C12</f>
        <v>148230</v>
      </c>
      <c r="D10" s="6">
        <f>Deckungsbeitrag!D12</f>
        <v>130520</v>
      </c>
    </row>
    <row r="11" spans="1:4" x14ac:dyDescent="0.25">
      <c r="A11" s="5" t="s">
        <v>29</v>
      </c>
      <c r="B11" s="6">
        <f>Deckungsbeitrag!B13</f>
        <v>950</v>
      </c>
      <c r="C11" s="6">
        <f>Deckungsbeitrag!C13</f>
        <v>1530</v>
      </c>
      <c r="D11" s="6">
        <f>Deckungsbeitrag!D13</f>
        <v>4240</v>
      </c>
    </row>
    <row r="12" spans="1:4" ht="30.75" thickBot="1" x14ac:dyDescent="0.3">
      <c r="A12" s="14" t="s">
        <v>30</v>
      </c>
      <c r="B12" s="15">
        <f>B11-B9</f>
        <v>719</v>
      </c>
      <c r="C12" s="15">
        <f t="shared" ref="C12:D12" si="1">C11-C9</f>
        <v>890</v>
      </c>
      <c r="D12" s="15">
        <f t="shared" si="1"/>
        <v>3302</v>
      </c>
    </row>
    <row r="13" spans="1:4" x14ac:dyDescent="0.25">
      <c r="A13" s="16" t="s">
        <v>31</v>
      </c>
      <c r="B13" s="17">
        <f>B10/B12</f>
        <v>134.24617524339359</v>
      </c>
      <c r="C13" s="17">
        <f t="shared" ref="C13:D13" si="2">C10/C12</f>
        <v>166.55056179775281</v>
      </c>
      <c r="D13" s="17">
        <f t="shared" si="2"/>
        <v>39.527559055118111</v>
      </c>
    </row>
  </sheetData>
  <mergeCells count="3">
    <mergeCell ref="A1:D1"/>
    <mergeCell ref="A2:D2"/>
    <mergeCell ref="A3:D3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Deckungsbeitrag</vt:lpstr>
      <vt:lpstr>Break-even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2011-12-22T12:12:21Z</dcterms:created>
  <dcterms:modified xsi:type="dcterms:W3CDTF">2016-09-12T09:01:23Z</dcterms:modified>
</cp:coreProperties>
</file>